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es\Documents\Pigeons\"/>
    </mc:Choice>
  </mc:AlternateContent>
  <xr:revisionPtr revIDLastSave="0" documentId="13_ncr:1_{45F1B1D9-0F61-4E69-8AEF-19EC01498CF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rmations" sheetId="1" r:id="rId1"/>
    <sheet name="Championnats de France" sheetId="2" r:id="rId2"/>
    <sheet name="Criteriums" sheetId="3" r:id="rId3"/>
    <sheet name="As Pigeons CDF" sheetId="4" r:id="rId4"/>
    <sheet name="As Pigeons Criterium" sheetId="5" r:id="rId5"/>
    <sheet name="Nord-Sud" sheetId="6" r:id="rId6"/>
  </sheets>
  <calcPr calcId="191029"/>
</workbook>
</file>

<file path=xl/calcChain.xml><?xml version="1.0" encoding="utf-8"?>
<calcChain xmlns="http://schemas.openxmlformats.org/spreadsheetml/2006/main">
  <c r="N38" i="3" l="1"/>
  <c r="N39" i="3"/>
  <c r="N37" i="3"/>
  <c r="L7" i="2"/>
  <c r="L8" i="2"/>
  <c r="L9" i="2"/>
  <c r="L6" i="2"/>
  <c r="R6" i="6"/>
  <c r="R7" i="6"/>
  <c r="D15" i="6"/>
  <c r="I14" i="6"/>
  <c r="I13" i="6"/>
  <c r="I15" i="6" s="1"/>
  <c r="D8" i="6"/>
  <c r="S7" i="6"/>
  <c r="R8" i="6"/>
  <c r="S6" i="6"/>
  <c r="I53" i="5"/>
  <c r="I51" i="5"/>
  <c r="I50" i="5"/>
  <c r="I48" i="5"/>
  <c r="I47" i="5"/>
  <c r="I46" i="5"/>
  <c r="I54" i="5" s="1"/>
  <c r="D40" i="5"/>
  <c r="I39" i="5"/>
  <c r="I38" i="5"/>
  <c r="I37" i="5"/>
  <c r="D32" i="5"/>
  <c r="I31" i="5"/>
  <c r="I30" i="5"/>
  <c r="I32" i="5" s="1"/>
  <c r="D25" i="5"/>
  <c r="I24" i="5"/>
  <c r="I23" i="5"/>
  <c r="I25" i="5" s="1"/>
  <c r="D18" i="5"/>
  <c r="I17" i="5"/>
  <c r="I16" i="5"/>
  <c r="I15" i="5"/>
  <c r="I18" i="5" s="1"/>
  <c r="D10" i="5"/>
  <c r="I9" i="5"/>
  <c r="I8" i="5"/>
  <c r="I7" i="5"/>
  <c r="I6" i="5"/>
  <c r="I10" i="5" s="1"/>
  <c r="I53" i="4"/>
  <c r="I51" i="4"/>
  <c r="I50" i="4"/>
  <c r="I48" i="4"/>
  <c r="I47" i="4"/>
  <c r="I46" i="4"/>
  <c r="D40" i="4"/>
  <c r="I39" i="4"/>
  <c r="I38" i="4"/>
  <c r="I37" i="4"/>
  <c r="I40" i="4" s="1"/>
  <c r="D32" i="4"/>
  <c r="I31" i="4"/>
  <c r="I30" i="4"/>
  <c r="D25" i="4"/>
  <c r="I24" i="4"/>
  <c r="I23" i="4"/>
  <c r="I25" i="4" s="1"/>
  <c r="D18" i="4"/>
  <c r="I17" i="4"/>
  <c r="I16" i="4"/>
  <c r="I15" i="4"/>
  <c r="I18" i="4" s="1"/>
  <c r="D10" i="4"/>
  <c r="I9" i="4"/>
  <c r="I8" i="4"/>
  <c r="I7" i="4"/>
  <c r="I6" i="4"/>
  <c r="I10" i="4" s="1"/>
  <c r="D55" i="3"/>
  <c r="L54" i="3"/>
  <c r="L53" i="3"/>
  <c r="L52" i="3"/>
  <c r="L55" i="3" s="1"/>
  <c r="D47" i="3"/>
  <c r="L46" i="3"/>
  <c r="L47" i="3" s="1"/>
  <c r="L45" i="3"/>
  <c r="D40" i="3"/>
  <c r="D32" i="3"/>
  <c r="L31" i="3"/>
  <c r="L30" i="3"/>
  <c r="L32" i="3" s="1"/>
  <c r="D25" i="3"/>
  <c r="L24" i="3"/>
  <c r="L23" i="3"/>
  <c r="L25" i="3" s="1"/>
  <c r="D18" i="3"/>
  <c r="L17" i="3"/>
  <c r="L16" i="3"/>
  <c r="L15" i="3"/>
  <c r="L18" i="3" s="1"/>
  <c r="D10" i="3"/>
  <c r="L9" i="3"/>
  <c r="L8" i="3"/>
  <c r="L7" i="3"/>
  <c r="L10" i="3" s="1"/>
  <c r="L6" i="3"/>
  <c r="L72" i="2"/>
  <c r="L71" i="2"/>
  <c r="L69" i="2"/>
  <c r="L68" i="2"/>
  <c r="L66" i="2"/>
  <c r="L65" i="2"/>
  <c r="L63" i="2"/>
  <c r="L62" i="2"/>
  <c r="L61" i="2"/>
  <c r="L73" i="2" s="1"/>
  <c r="D55" i="2"/>
  <c r="L54" i="2"/>
  <c r="L53" i="2"/>
  <c r="L52" i="2"/>
  <c r="L55" i="2" s="1"/>
  <c r="D47" i="2"/>
  <c r="L46" i="2"/>
  <c r="L45" i="2"/>
  <c r="L47" i="2" s="1"/>
  <c r="D40" i="2"/>
  <c r="L39" i="2"/>
  <c r="L38" i="2"/>
  <c r="L40" i="2" s="1"/>
  <c r="L37" i="2"/>
  <c r="D32" i="2"/>
  <c r="L31" i="2"/>
  <c r="L30" i="2"/>
  <c r="L32" i="2" s="1"/>
  <c r="D25" i="2"/>
  <c r="L24" i="2"/>
  <c r="L23" i="2"/>
  <c r="L25" i="2" s="1"/>
  <c r="D18" i="2"/>
  <c r="L17" i="2"/>
  <c r="L16" i="2"/>
  <c r="L15" i="2"/>
  <c r="D10" i="2"/>
  <c r="N40" i="3" l="1"/>
  <c r="I40" i="5"/>
  <c r="I54" i="4"/>
  <c r="I32" i="4"/>
  <c r="L10" i="2"/>
  <c r="S8" i="6"/>
  <c r="L18" i="2"/>
</calcChain>
</file>

<file path=xl/sharedStrings.xml><?xml version="1.0" encoding="utf-8"?>
<sst xmlns="http://schemas.openxmlformats.org/spreadsheetml/2006/main" count="449" uniqueCount="65">
  <si>
    <t xml:space="preserve">Fiche de renseignements générales </t>
  </si>
  <si>
    <t>Nom Prénom</t>
  </si>
  <si>
    <t>Adresse</t>
  </si>
  <si>
    <t>Email</t>
  </si>
  <si>
    <t>Numéro de téléphone</t>
  </si>
  <si>
    <t>Société</t>
  </si>
  <si>
    <t>Région colombophile</t>
  </si>
  <si>
    <t>Site web du classificateur</t>
  </si>
  <si>
    <t>CHAMPIONNATS DE FRANCE</t>
  </si>
  <si>
    <t>CHAMPIONNAT DE FRANCE VITESSE : 100 à 350 km</t>
  </si>
  <si>
    <t>Infos Concours</t>
  </si>
  <si>
    <t>Pigeon 1</t>
  </si>
  <si>
    <t>Pigeon 2</t>
  </si>
  <si>
    <t>Concours</t>
  </si>
  <si>
    <t>Date</t>
  </si>
  <si>
    <t>Distance</t>
  </si>
  <si>
    <t>Nbr de pigeons</t>
  </si>
  <si>
    <t>Nbr d'amateurs</t>
  </si>
  <si>
    <t>Nbr de sociétés</t>
  </si>
  <si>
    <t>Place</t>
  </si>
  <si>
    <t>Numéro d'inscrit</t>
  </si>
  <si>
    <t>Points</t>
  </si>
  <si>
    <t>Total</t>
  </si>
  <si>
    <t>CHAMPIONNAT DE FRANCE DEMI-FOND : 250 à 600 km</t>
  </si>
  <si>
    <t>CHAMPIONNAT DE FRANCE GRAND FOND : +750 km</t>
  </si>
  <si>
    <t>CHAMPIONNAT DE FRANCE PIGEONNEAUX : +100 km</t>
  </si>
  <si>
    <t>CHAMPIONNAT DE FRANCE DEBUTANT : -3 ANS DE LICENCE / +100 km</t>
  </si>
  <si>
    <t>CHAMPIONNAT DE FRANCE FEMININ : +100km</t>
  </si>
  <si>
    <t>CHAMPIONNAT DE FRANCE GENERAL</t>
  </si>
  <si>
    <t>VITESSE : 100 à 350 km</t>
  </si>
  <si>
    <t>DEMI FOND : 250 à 600 km</t>
  </si>
  <si>
    <t>PIGEONNEAUX : +100 km</t>
  </si>
  <si>
    <t>CRITERIUM NATIONAL</t>
  </si>
  <si>
    <t>CRITERIUM NATIONAL VITESSE : 100 à 350 km</t>
  </si>
  <si>
    <t>CRITERIUM NATIONAL DEMI-FOND : 250 à 600 km</t>
  </si>
  <si>
    <t>CRITERIUM NATIONAL GRAND FOND : +750 km</t>
  </si>
  <si>
    <t>CRITERIUM NATIONAL PIGEONNEAUX : +100 km</t>
  </si>
  <si>
    <t>CRITERIUM NATIONAL DEBUTANT : -3 ANS DE LICENCE / +100 km</t>
  </si>
  <si>
    <t>CRITERIUM NATIONAL FEMININ : +100 km</t>
  </si>
  <si>
    <t>AS PIGEONS CHAMPIONNAT DE FRANCE</t>
  </si>
  <si>
    <t>AS PIGEON CHAMPIONNAT DE FRANCE VITESSE : 100 à 350 km</t>
  </si>
  <si>
    <t>Matricule pigeon</t>
  </si>
  <si>
    <t>AS PIGEON CHAMPIONNAT DE FRANCE DEMI-FOND : 250 à 600 km</t>
  </si>
  <si>
    <t>AS PIGEON CHAMPIONNAT DE FRANCE GRAND FOND : +750 km</t>
  </si>
  <si>
    <t>AS PIGEON CHAMPIONNAT DE FRANCE PIGEONNEAUX : +100 km</t>
  </si>
  <si>
    <t>AS PIGEON CHAMPIONNAT DE FRANCE GENERAL</t>
  </si>
  <si>
    <t>AS PIGEONS CRITERIUM</t>
  </si>
  <si>
    <t>AS PIGEON CRITERIUM VITESSE : 100 à 350 km</t>
  </si>
  <si>
    <t>AS PIGEON CRITERIUM DEMI-FOND : 250 à 600 km</t>
  </si>
  <si>
    <t>AS PIGEON CRITERIUM GRAND FOND : +750 km</t>
  </si>
  <si>
    <t>AS PIGEON CRITERIUM PIGEONNEAUX : +100 km</t>
  </si>
  <si>
    <t>AS PIGEON CRITERIUM GENERAL</t>
  </si>
  <si>
    <t>NORD-SUD</t>
  </si>
  <si>
    <t>CHAMPIONNAT NORD-SUD : +750 km</t>
  </si>
  <si>
    <t>Pigeon 3</t>
  </si>
  <si>
    <t>Pigeon 4</t>
  </si>
  <si>
    <t>Pigeon 5</t>
  </si>
  <si>
    <t>Scores</t>
  </si>
  <si>
    <t>Nbr de Prix</t>
  </si>
  <si>
    <t>AS PIGEON NORD-SUD : +750 km</t>
  </si>
  <si>
    <t>AS PIGEON CRITERIUM FOND : 500 à 800 km</t>
  </si>
  <si>
    <t>AS PIGEON CHAMPIONNAT DE FRANCE FOND : 500 à 800 km</t>
  </si>
  <si>
    <t>CRITERIUM NATIONAL FOND : 500 à 800 km</t>
  </si>
  <si>
    <t>CHAMPIONNAT DE FRANCE FOND : 500 à 800 km</t>
  </si>
  <si>
    <t>FOND : 500 à 800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</si>
</sst>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ajor"/>
    </font>
    <font>
      <b/>
      <u/>
      <sz val="18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4"/>
      <color theme="1"/>
      <name val="Arial"/>
      <family val="2"/>
      <scheme val="major"/>
    </font>
    <font>
      <sz val="10"/>
      <name val="Arial"/>
      <family val="2"/>
      <scheme val="major"/>
    </font>
    <font>
      <b/>
      <sz val="12"/>
      <color theme="1"/>
      <name val="Arial"/>
      <family val="2"/>
      <scheme val="major"/>
    </font>
    <font>
      <sz val="20"/>
      <color theme="1"/>
      <name val="Arial"/>
      <family val="2"/>
      <scheme val="major"/>
    </font>
    <font>
      <sz val="12"/>
      <color theme="1"/>
      <name val="Arial"/>
      <family val="2"/>
      <scheme val="major"/>
    </font>
    <font>
      <u/>
      <sz val="10"/>
      <color rgb="FF0000FF"/>
      <name val="Arial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D9D9D9"/>
      </patternFill>
    </fill>
    <fill>
      <patternFill patternType="solid">
        <fgColor theme="2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8" borderId="3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8" fillId="0" borderId="0" xfId="0" applyFont="1"/>
    <xf numFmtId="0" fontId="7" fillId="0" borderId="0" xfId="0" applyFont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10" borderId="3" xfId="0" applyFont="1" applyFill="1" applyBorder="1"/>
    <xf numFmtId="0" fontId="3" fillId="0" borderId="0" xfId="0" applyFont="1" applyAlignment="1">
      <alignment horizontal="center"/>
    </xf>
    <xf numFmtId="0" fontId="6" fillId="5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5" fillId="0" borderId="2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9" borderId="3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1" fillId="2" borderId="0" xfId="0" applyFont="1" applyFill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4" xfId="0" applyFont="1" applyBorder="1" applyProtection="1"/>
    <xf numFmtId="0" fontId="5" fillId="0" borderId="2" xfId="0" applyFont="1" applyBorder="1" applyProtection="1"/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5" fillId="0" borderId="12" xfId="0" applyFont="1" applyBorder="1" applyProtection="1"/>
    <xf numFmtId="0" fontId="5" fillId="0" borderId="13" xfId="0" applyFont="1" applyBorder="1" applyProtection="1"/>
    <xf numFmtId="0" fontId="4" fillId="4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4"/>
  <sheetViews>
    <sheetView workbookViewId="0">
      <selection activeCell="C9" sqref="C9"/>
    </sheetView>
  </sheetViews>
  <sheetFormatPr baseColWidth="10" defaultColWidth="12.5703125" defaultRowHeight="15.75" customHeight="1" x14ac:dyDescent="0.2"/>
  <cols>
    <col min="1" max="1" width="3.85546875" style="5" customWidth="1"/>
    <col min="2" max="2" width="31.140625" style="5" customWidth="1"/>
    <col min="3" max="3" width="45.28515625" style="5" customWidth="1"/>
    <col min="4" max="16384" width="12.5703125" style="5"/>
  </cols>
  <sheetData>
    <row r="1" spans="1:27" ht="15.75" customHeight="1" x14ac:dyDescent="0.35">
      <c r="A1" s="8"/>
      <c r="B1" s="8"/>
      <c r="C1" s="8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x14ac:dyDescent="0.35">
      <c r="A2" s="8"/>
      <c r="B2" s="27" t="s">
        <v>0</v>
      </c>
      <c r="C2" s="2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4"/>
      <c r="B3" s="1" t="s">
        <v>1</v>
      </c>
      <c r="C3" s="2"/>
      <c r="D3" s="4"/>
      <c r="J3" s="4"/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5">
      <c r="A4" s="4"/>
      <c r="B4" s="1" t="s">
        <v>2</v>
      </c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5">
      <c r="A5" s="4"/>
      <c r="B5" s="1" t="s">
        <v>3</v>
      </c>
      <c r="C5" s="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5">
      <c r="A6" s="4"/>
      <c r="B6" s="1" t="s">
        <v>4</v>
      </c>
      <c r="C6" s="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7"/>
      <c r="B7" s="1" t="s">
        <v>5</v>
      </c>
      <c r="C7" s="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6"/>
      <c r="T7" s="6"/>
      <c r="U7" s="6"/>
      <c r="V7" s="6"/>
      <c r="W7" s="6"/>
      <c r="X7" s="6"/>
      <c r="Y7" s="6"/>
      <c r="Z7" s="6"/>
      <c r="AA7" s="6"/>
    </row>
    <row r="8" spans="1:27" x14ac:dyDescent="0.25">
      <c r="A8" s="4"/>
      <c r="B8" s="1" t="s">
        <v>6</v>
      </c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6"/>
      <c r="T8" s="6"/>
      <c r="U8" s="6"/>
      <c r="V8" s="6"/>
      <c r="W8" s="6"/>
      <c r="X8" s="6"/>
      <c r="Y8" s="6"/>
      <c r="Z8" s="6"/>
      <c r="AA8" s="6"/>
    </row>
    <row r="9" spans="1:27" x14ac:dyDescent="0.25">
      <c r="A9" s="4"/>
      <c r="B9" s="1" t="s">
        <v>7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6"/>
      <c r="T9" s="6"/>
      <c r="U9" s="6"/>
      <c r="V9" s="6"/>
      <c r="W9" s="6"/>
      <c r="X9" s="6"/>
      <c r="Y9" s="6"/>
      <c r="Z9" s="6"/>
      <c r="AA9" s="6"/>
    </row>
    <row r="10" spans="1:27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9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.75" x14ac:dyDescent="0.2">
      <c r="A92" s="4"/>
      <c r="B92" s="6"/>
      <c r="C92" s="6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6"/>
      <c r="T92" s="6"/>
      <c r="U92" s="6"/>
      <c r="V92" s="6"/>
      <c r="W92" s="6"/>
      <c r="X92" s="6"/>
      <c r="Y92" s="6"/>
      <c r="Z92" s="6"/>
      <c r="AA92" s="6"/>
    </row>
    <row r="93" spans="1:27" ht="12.75" x14ac:dyDescent="0.2">
      <c r="A93" s="4"/>
      <c r="B93" s="6"/>
      <c r="C93" s="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6"/>
      <c r="T93" s="6"/>
      <c r="U93" s="6"/>
      <c r="V93" s="6"/>
      <c r="W93" s="6"/>
      <c r="X93" s="6"/>
      <c r="Y93" s="6"/>
      <c r="Z93" s="6"/>
      <c r="AA93" s="6"/>
    </row>
    <row r="94" spans="1:27" ht="12.75" x14ac:dyDescent="0.2">
      <c r="A94" s="4"/>
      <c r="B94" s="6"/>
      <c r="C94" s="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6"/>
      <c r="T94" s="6"/>
      <c r="U94" s="6"/>
      <c r="V94" s="6"/>
      <c r="W94" s="6"/>
      <c r="X94" s="6"/>
      <c r="Y94" s="6"/>
      <c r="Z94" s="6"/>
      <c r="AA94" s="6"/>
    </row>
    <row r="95" spans="1:27" ht="12.75" x14ac:dyDescent="0.2">
      <c r="A95" s="4"/>
      <c r="B95" s="6"/>
      <c r="C95" s="6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6"/>
      <c r="T95" s="6"/>
      <c r="U95" s="6"/>
      <c r="V95" s="6"/>
      <c r="W95" s="6"/>
      <c r="X95" s="6"/>
      <c r="Y95" s="6"/>
      <c r="Z95" s="6"/>
      <c r="AA95" s="6"/>
    </row>
    <row r="96" spans="1:27" ht="12.75" x14ac:dyDescent="0.2">
      <c r="A96" s="4"/>
      <c r="B96" s="6"/>
      <c r="C96" s="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6"/>
      <c r="T96" s="6"/>
      <c r="U96" s="6"/>
      <c r="V96" s="6"/>
      <c r="W96" s="6"/>
      <c r="X96" s="6"/>
      <c r="Y96" s="6"/>
      <c r="Z96" s="6"/>
      <c r="AA96" s="6"/>
    </row>
    <row r="97" spans="1:27" ht="12.75" x14ac:dyDescent="0.2">
      <c r="A97" s="4"/>
      <c r="B97" s="6"/>
      <c r="C97" s="6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6"/>
      <c r="T97" s="6"/>
      <c r="U97" s="6"/>
      <c r="V97" s="6"/>
      <c r="W97" s="6"/>
      <c r="X97" s="6"/>
      <c r="Y97" s="6"/>
      <c r="Z97" s="6"/>
      <c r="AA97" s="6"/>
    </row>
    <row r="98" spans="1:27" ht="12.75" x14ac:dyDescent="0.2">
      <c r="A98" s="4"/>
      <c r="B98" s="6"/>
      <c r="C98" s="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6"/>
      <c r="T98" s="6"/>
      <c r="U98" s="6"/>
      <c r="V98" s="6"/>
      <c r="W98" s="6"/>
      <c r="X98" s="6"/>
      <c r="Y98" s="6"/>
      <c r="Z98" s="6"/>
      <c r="AA98" s="6"/>
    </row>
    <row r="99" spans="1:27" ht="12.75" x14ac:dyDescent="0.2">
      <c r="A99" s="4"/>
      <c r="B99" s="6"/>
      <c r="C99" s="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6"/>
      <c r="T99" s="6"/>
      <c r="U99" s="6"/>
      <c r="V99" s="6"/>
      <c r="W99" s="6"/>
      <c r="X99" s="6"/>
      <c r="Y99" s="6"/>
      <c r="Z99" s="6"/>
      <c r="AA99" s="6"/>
    </row>
    <row r="100" spans="1:27" ht="12.75" x14ac:dyDescent="0.2">
      <c r="A100" s="4"/>
      <c r="B100" s="6"/>
      <c r="C100" s="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2.75" x14ac:dyDescent="0.2">
      <c r="A101" s="4"/>
      <c r="B101" s="6"/>
      <c r="C101" s="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2.75" x14ac:dyDescent="0.2">
      <c r="A102" s="4"/>
      <c r="B102" s="6"/>
      <c r="C102" s="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2.75" x14ac:dyDescent="0.2">
      <c r="A103" s="4"/>
      <c r="B103" s="6"/>
      <c r="C103" s="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2.75" x14ac:dyDescent="0.2">
      <c r="A104" s="4"/>
      <c r="B104" s="6"/>
      <c r="C104" s="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2.75" x14ac:dyDescent="0.2">
      <c r="A105" s="4"/>
      <c r="B105" s="6"/>
      <c r="C105" s="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2.75" x14ac:dyDescent="0.2">
      <c r="A106" s="4"/>
      <c r="B106" s="6"/>
      <c r="C106" s="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2.75" x14ac:dyDescent="0.2">
      <c r="A107" s="4"/>
      <c r="B107" s="6"/>
      <c r="C107" s="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2.75" x14ac:dyDescent="0.2">
      <c r="A108" s="4"/>
      <c r="B108" s="6"/>
      <c r="C108" s="6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2.75" x14ac:dyDescent="0.2">
      <c r="A109" s="4"/>
      <c r="B109" s="6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2.75" x14ac:dyDescent="0.2">
      <c r="A110" s="4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2.75" x14ac:dyDescent="0.2">
      <c r="A111" s="4"/>
      <c r="B111" s="6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2.75" x14ac:dyDescent="0.2">
      <c r="A112" s="4"/>
      <c r="B112" s="6"/>
      <c r="C112" s="6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2.75" x14ac:dyDescent="0.2">
      <c r="A113" s="4"/>
      <c r="B113" s="6"/>
      <c r="C113" s="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2.75" x14ac:dyDescent="0.2">
      <c r="A114" s="4"/>
      <c r="B114" s="6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2.75" x14ac:dyDescent="0.2">
      <c r="A115" s="4"/>
      <c r="B115" s="6"/>
      <c r="C115" s="6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2.75" x14ac:dyDescent="0.2">
      <c r="A116" s="4"/>
      <c r="B116" s="6"/>
      <c r="C116" s="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2.75" x14ac:dyDescent="0.2">
      <c r="A117" s="4"/>
      <c r="B117" s="6"/>
      <c r="C117" s="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2.75" x14ac:dyDescent="0.2">
      <c r="A118" s="4"/>
      <c r="B118" s="6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2.75" x14ac:dyDescent="0.2">
      <c r="A119" s="4"/>
      <c r="B119" s="6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2.75" x14ac:dyDescent="0.2">
      <c r="A120" s="4"/>
      <c r="B120" s="6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2.75" x14ac:dyDescent="0.2">
      <c r="A121" s="4"/>
      <c r="B121" s="6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2.75" x14ac:dyDescent="0.2">
      <c r="A122" s="4"/>
      <c r="B122" s="6"/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2.75" x14ac:dyDescent="0.2">
      <c r="A123" s="4"/>
      <c r="B123" s="6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2.75" x14ac:dyDescent="0.2">
      <c r="A124" s="4"/>
      <c r="B124" s="6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2.75" x14ac:dyDescent="0.2">
      <c r="A125" s="4"/>
      <c r="B125" s="6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2.75" x14ac:dyDescent="0.2">
      <c r="A126" s="4"/>
      <c r="B126" s="6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2.75" x14ac:dyDescent="0.2">
      <c r="A127" s="4"/>
      <c r="B127" s="6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2.75" x14ac:dyDescent="0.2">
      <c r="A128" s="4"/>
      <c r="B128" s="6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2.75" x14ac:dyDescent="0.2">
      <c r="A129" s="4"/>
      <c r="B129" s="6"/>
      <c r="C129" s="6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2.75" x14ac:dyDescent="0.2">
      <c r="A130" s="4"/>
      <c r="B130" s="6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2.75" x14ac:dyDescent="0.2">
      <c r="A131" s="4"/>
      <c r="B131" s="6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2.75" x14ac:dyDescent="0.2">
      <c r="A132" s="4"/>
      <c r="B132" s="6"/>
      <c r="C132" s="6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2.75" x14ac:dyDescent="0.2">
      <c r="A133" s="4"/>
      <c r="B133" s="6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2.75" x14ac:dyDescent="0.2">
      <c r="A134" s="4"/>
      <c r="B134" s="6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2.75" x14ac:dyDescent="0.2">
      <c r="A135" s="4"/>
      <c r="B135" s="6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2.75" x14ac:dyDescent="0.2">
      <c r="A136" s="4"/>
      <c r="B136" s="6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2.75" x14ac:dyDescent="0.2">
      <c r="A137" s="4"/>
      <c r="B137" s="6"/>
      <c r="C137" s="6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2.75" x14ac:dyDescent="0.2">
      <c r="A138" s="4"/>
      <c r="B138" s="6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2.75" x14ac:dyDescent="0.2">
      <c r="A139" s="4"/>
      <c r="B139" s="6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2.75" x14ac:dyDescent="0.2">
      <c r="A140" s="4"/>
      <c r="B140" s="6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2.75" x14ac:dyDescent="0.2">
      <c r="A141" s="4"/>
      <c r="B141" s="6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2.75" x14ac:dyDescent="0.2">
      <c r="A142" s="4"/>
      <c r="B142" s="6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2.75" x14ac:dyDescent="0.2">
      <c r="A143" s="4"/>
      <c r="B143" s="6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2.75" x14ac:dyDescent="0.2">
      <c r="A144" s="4"/>
      <c r="B144" s="6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2.75" x14ac:dyDescent="0.2">
      <c r="A145" s="4"/>
      <c r="B145" s="6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2.75" x14ac:dyDescent="0.2">
      <c r="A146" s="4"/>
      <c r="B146" s="6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2.75" x14ac:dyDescent="0.2">
      <c r="A147" s="4"/>
      <c r="B147" s="6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2.75" x14ac:dyDescent="0.2">
      <c r="A148" s="4"/>
      <c r="B148" s="6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2.75" x14ac:dyDescent="0.2">
      <c r="A149" s="4"/>
      <c r="B149" s="6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2.75" x14ac:dyDescent="0.2">
      <c r="A150" s="4"/>
      <c r="B150" s="6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2.75" x14ac:dyDescent="0.2">
      <c r="A151" s="4"/>
      <c r="B151" s="6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2.75" x14ac:dyDescent="0.2">
      <c r="A152" s="4"/>
      <c r="B152" s="6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2.75" x14ac:dyDescent="0.2">
      <c r="A153" s="4"/>
      <c r="B153" s="6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2.75" x14ac:dyDescent="0.2">
      <c r="A154" s="4"/>
      <c r="B154" s="6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2.75" x14ac:dyDescent="0.2">
      <c r="A155" s="4"/>
      <c r="B155" s="6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2.75" x14ac:dyDescent="0.2">
      <c r="A156" s="4"/>
      <c r="B156" s="6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2.75" x14ac:dyDescent="0.2">
      <c r="A157" s="4"/>
      <c r="B157" s="6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2.75" x14ac:dyDescent="0.2">
      <c r="A158" s="4"/>
      <c r="B158" s="6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2.75" x14ac:dyDescent="0.2">
      <c r="A159" s="4"/>
      <c r="B159" s="6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2.75" x14ac:dyDescent="0.2">
      <c r="A160" s="4"/>
      <c r="B160" s="6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2.75" x14ac:dyDescent="0.2">
      <c r="A161" s="4"/>
      <c r="B161" s="6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2.75" x14ac:dyDescent="0.2">
      <c r="A162" s="4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2.75" x14ac:dyDescent="0.2">
      <c r="A163" s="4"/>
      <c r="B163" s="6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2.75" x14ac:dyDescent="0.2">
      <c r="A164" s="4"/>
      <c r="B164" s="6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2.75" x14ac:dyDescent="0.2">
      <c r="A165" s="4"/>
      <c r="B165" s="6"/>
      <c r="C165" s="6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2.75" x14ac:dyDescent="0.2">
      <c r="A166" s="4"/>
      <c r="B166" s="6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2.75" x14ac:dyDescent="0.2">
      <c r="A167" s="4"/>
      <c r="B167" s="6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2.75" x14ac:dyDescent="0.2">
      <c r="A168" s="4"/>
      <c r="B168" s="6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2.75" x14ac:dyDescent="0.2">
      <c r="A169" s="4"/>
      <c r="B169" s="6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2.75" x14ac:dyDescent="0.2">
      <c r="A170" s="4"/>
      <c r="B170" s="6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2.75" x14ac:dyDescent="0.2">
      <c r="A171" s="4"/>
      <c r="B171" s="6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2.75" x14ac:dyDescent="0.2">
      <c r="A172" s="4"/>
      <c r="B172" s="6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2.75" x14ac:dyDescent="0.2">
      <c r="A173" s="4"/>
      <c r="B173" s="6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2.75" x14ac:dyDescent="0.2">
      <c r="A174" s="4"/>
      <c r="B174" s="6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2.75" x14ac:dyDescent="0.2">
      <c r="A175" s="4"/>
      <c r="B175" s="6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2.75" x14ac:dyDescent="0.2">
      <c r="A176" s="4"/>
      <c r="B176" s="6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2.75" x14ac:dyDescent="0.2">
      <c r="A177" s="4"/>
      <c r="B177" s="6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2.75" x14ac:dyDescent="0.2">
      <c r="A178" s="4"/>
      <c r="B178" s="6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2.75" x14ac:dyDescent="0.2">
      <c r="A179" s="4"/>
      <c r="B179" s="6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2.75" x14ac:dyDescent="0.2">
      <c r="A180" s="4"/>
      <c r="B180" s="6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2.75" x14ac:dyDescent="0.2">
      <c r="A181" s="4"/>
      <c r="B181" s="6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2.75" x14ac:dyDescent="0.2">
      <c r="A182" s="4"/>
      <c r="B182" s="6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2.75" x14ac:dyDescent="0.2">
      <c r="A183" s="4"/>
      <c r="B183" s="6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2.75" x14ac:dyDescent="0.2">
      <c r="A184" s="4"/>
      <c r="B184" s="6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2.75" x14ac:dyDescent="0.2">
      <c r="A185" s="4"/>
      <c r="B185" s="6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2.75" x14ac:dyDescent="0.2">
      <c r="A186" s="4"/>
      <c r="B186" s="6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2.75" x14ac:dyDescent="0.2">
      <c r="A187" s="4"/>
      <c r="B187" s="6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2.75" x14ac:dyDescent="0.2">
      <c r="A188" s="4"/>
      <c r="B188" s="6"/>
      <c r="C188" s="6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2.75" x14ac:dyDescent="0.2">
      <c r="A189" s="4"/>
      <c r="B189" s="6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2.75" x14ac:dyDescent="0.2">
      <c r="A190" s="4"/>
      <c r="B190" s="6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2.75" x14ac:dyDescent="0.2">
      <c r="A191" s="4"/>
      <c r="B191" s="6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2.75" x14ac:dyDescent="0.2">
      <c r="A192" s="4"/>
      <c r="B192" s="6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2.75" x14ac:dyDescent="0.2">
      <c r="A193" s="4"/>
      <c r="B193" s="6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2.75" x14ac:dyDescent="0.2">
      <c r="A194" s="4"/>
      <c r="B194" s="6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2.75" x14ac:dyDescent="0.2">
      <c r="A195" s="4"/>
      <c r="B195" s="6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2.75" x14ac:dyDescent="0.2">
      <c r="A196" s="4"/>
      <c r="B196" s="6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2.75" x14ac:dyDescent="0.2">
      <c r="A197" s="4"/>
      <c r="B197" s="6"/>
      <c r="C197" s="6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2.75" x14ac:dyDescent="0.2">
      <c r="A198" s="4"/>
      <c r="B198" s="6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2.75" x14ac:dyDescent="0.2">
      <c r="A199" s="4"/>
      <c r="B199" s="6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2.75" x14ac:dyDescent="0.2">
      <c r="A200" s="4"/>
      <c r="B200" s="6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2.75" x14ac:dyDescent="0.2">
      <c r="A201" s="4"/>
      <c r="B201" s="6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2.75" x14ac:dyDescent="0.2">
      <c r="A202" s="4"/>
      <c r="B202" s="6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2.75" x14ac:dyDescent="0.2">
      <c r="A203" s="4"/>
      <c r="B203" s="6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2.75" x14ac:dyDescent="0.2">
      <c r="A204" s="4"/>
      <c r="B204" s="6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2.75" x14ac:dyDescent="0.2">
      <c r="A205" s="4"/>
      <c r="B205" s="6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2.75" x14ac:dyDescent="0.2">
      <c r="A206" s="4"/>
      <c r="B206" s="6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2.75" x14ac:dyDescent="0.2">
      <c r="A207" s="4"/>
      <c r="B207" s="6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2.75" x14ac:dyDescent="0.2">
      <c r="A208" s="4"/>
      <c r="B208" s="6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2.75" x14ac:dyDescent="0.2">
      <c r="A209" s="4"/>
      <c r="B209" s="6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2.75" x14ac:dyDescent="0.2">
      <c r="A210" s="4"/>
      <c r="B210" s="6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2.75" x14ac:dyDescent="0.2">
      <c r="A211" s="4"/>
      <c r="B211" s="6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2.75" x14ac:dyDescent="0.2">
      <c r="A212" s="4"/>
      <c r="B212" s="6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2.75" x14ac:dyDescent="0.2">
      <c r="A213" s="4"/>
      <c r="B213" s="6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2.75" x14ac:dyDescent="0.2">
      <c r="A214" s="4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2.75" x14ac:dyDescent="0.2">
      <c r="A215" s="4"/>
      <c r="B215" s="6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2.75" x14ac:dyDescent="0.2">
      <c r="A216" s="4"/>
      <c r="B216" s="6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2.75" x14ac:dyDescent="0.2">
      <c r="A217" s="4"/>
      <c r="B217" s="6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2.75" x14ac:dyDescent="0.2">
      <c r="A218" s="4"/>
      <c r="B218" s="6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2.75" x14ac:dyDescent="0.2">
      <c r="A219" s="4"/>
      <c r="B219" s="6"/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2.75" x14ac:dyDescent="0.2">
      <c r="A220" s="4"/>
      <c r="B220" s="6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2.75" x14ac:dyDescent="0.2">
      <c r="A221" s="4"/>
      <c r="B221" s="6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2.75" x14ac:dyDescent="0.2">
      <c r="A222" s="4"/>
      <c r="B222" s="6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2.75" x14ac:dyDescent="0.2">
      <c r="A223" s="4"/>
      <c r="B223" s="6"/>
      <c r="C223" s="6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2.75" x14ac:dyDescent="0.2">
      <c r="A224" s="4"/>
      <c r="B224" s="6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2.75" x14ac:dyDescent="0.2">
      <c r="A225" s="4"/>
      <c r="B225" s="6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2.75" x14ac:dyDescent="0.2">
      <c r="A226" s="4"/>
      <c r="B226" s="6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2.75" x14ac:dyDescent="0.2">
      <c r="A227" s="4"/>
      <c r="B227" s="6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2.75" x14ac:dyDescent="0.2">
      <c r="A228" s="4"/>
      <c r="B228" s="6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2.75" x14ac:dyDescent="0.2">
      <c r="A229" s="4"/>
      <c r="B229" s="6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2.75" x14ac:dyDescent="0.2">
      <c r="A230" s="4"/>
      <c r="B230" s="6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2.75" x14ac:dyDescent="0.2">
      <c r="A231" s="4"/>
      <c r="B231" s="6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2.75" x14ac:dyDescent="0.2">
      <c r="A232" s="4"/>
      <c r="B232" s="6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2.75" x14ac:dyDescent="0.2">
      <c r="A233" s="4"/>
      <c r="B233" s="6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2.75" x14ac:dyDescent="0.2">
      <c r="A234" s="4"/>
      <c r="B234" s="6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2.75" x14ac:dyDescent="0.2">
      <c r="A235" s="4"/>
      <c r="B235" s="6"/>
      <c r="C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2.75" x14ac:dyDescent="0.2">
      <c r="A236" s="4"/>
      <c r="B236" s="6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2.75" x14ac:dyDescent="0.2">
      <c r="A237" s="4"/>
      <c r="B237" s="6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2.75" x14ac:dyDescent="0.2">
      <c r="A238" s="4"/>
      <c r="B238" s="6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2.75" x14ac:dyDescent="0.2">
      <c r="A239" s="4"/>
      <c r="B239" s="6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2.75" x14ac:dyDescent="0.2">
      <c r="A240" s="4"/>
      <c r="B240" s="6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2.75" x14ac:dyDescent="0.2">
      <c r="A241" s="4"/>
      <c r="B241" s="6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2.75" x14ac:dyDescent="0.2">
      <c r="A242" s="4"/>
      <c r="B242" s="6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2.75" x14ac:dyDescent="0.2">
      <c r="A243" s="4"/>
      <c r="B243" s="6"/>
      <c r="C243" s="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2.75" x14ac:dyDescent="0.2">
      <c r="A244" s="4"/>
      <c r="B244" s="6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2.75" x14ac:dyDescent="0.2">
      <c r="A245" s="4"/>
      <c r="B245" s="6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2.75" x14ac:dyDescent="0.2">
      <c r="A246" s="4"/>
      <c r="B246" s="6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2.75" x14ac:dyDescent="0.2">
      <c r="A247" s="4"/>
      <c r="B247" s="6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2.75" x14ac:dyDescent="0.2">
      <c r="A248" s="4"/>
      <c r="B248" s="6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2.75" x14ac:dyDescent="0.2">
      <c r="A249" s="4"/>
      <c r="B249" s="6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2.75" x14ac:dyDescent="0.2">
      <c r="A250" s="4"/>
      <c r="B250" s="6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2.75" x14ac:dyDescent="0.2">
      <c r="A251" s="4"/>
      <c r="B251" s="6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2.75" x14ac:dyDescent="0.2">
      <c r="A252" s="4"/>
      <c r="B252" s="6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2.75" x14ac:dyDescent="0.2">
      <c r="A253" s="4"/>
      <c r="B253" s="6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2.75" x14ac:dyDescent="0.2">
      <c r="A254" s="4"/>
      <c r="B254" s="6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2.75" x14ac:dyDescent="0.2">
      <c r="A255" s="4"/>
      <c r="B255" s="6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2.75" x14ac:dyDescent="0.2">
      <c r="A256" s="4"/>
      <c r="B256" s="6"/>
      <c r="C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2.75" x14ac:dyDescent="0.2">
      <c r="A257" s="4"/>
      <c r="B257" s="6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2.75" x14ac:dyDescent="0.2">
      <c r="A258" s="4"/>
      <c r="B258" s="6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2.75" x14ac:dyDescent="0.2">
      <c r="A259" s="4"/>
      <c r="B259" s="6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2.75" x14ac:dyDescent="0.2">
      <c r="A260" s="4"/>
      <c r="B260" s="6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2.75" x14ac:dyDescent="0.2">
      <c r="A261" s="4"/>
      <c r="B261" s="6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2.75" x14ac:dyDescent="0.2">
      <c r="A262" s="4"/>
      <c r="B262" s="6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2.75" x14ac:dyDescent="0.2">
      <c r="A263" s="4"/>
      <c r="B263" s="6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2.75" x14ac:dyDescent="0.2">
      <c r="A264" s="4"/>
      <c r="B264" s="6"/>
      <c r="C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2.75" x14ac:dyDescent="0.2">
      <c r="A265" s="4"/>
      <c r="B265" s="6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2.75" x14ac:dyDescent="0.2">
      <c r="A266" s="4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2.75" x14ac:dyDescent="0.2">
      <c r="A267" s="4"/>
      <c r="B267" s="6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2.75" x14ac:dyDescent="0.2">
      <c r="A268" s="4"/>
      <c r="B268" s="6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2.75" x14ac:dyDescent="0.2">
      <c r="A269" s="4"/>
      <c r="B269" s="6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2.75" x14ac:dyDescent="0.2">
      <c r="A270" s="4"/>
      <c r="B270" s="6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2.75" x14ac:dyDescent="0.2">
      <c r="A271" s="4"/>
      <c r="B271" s="6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2.75" x14ac:dyDescent="0.2">
      <c r="A272" s="4"/>
      <c r="B272" s="6"/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2.75" x14ac:dyDescent="0.2">
      <c r="A273" s="4"/>
      <c r="B273" s="6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2.75" x14ac:dyDescent="0.2">
      <c r="A274" s="4"/>
      <c r="B274" s="6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2.75" x14ac:dyDescent="0.2">
      <c r="A275" s="4"/>
      <c r="B275" s="6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2.75" x14ac:dyDescent="0.2">
      <c r="A276" s="4"/>
      <c r="B276" s="6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2.75" x14ac:dyDescent="0.2">
      <c r="A277" s="4"/>
      <c r="B277" s="6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2.75" x14ac:dyDescent="0.2">
      <c r="A278" s="4"/>
      <c r="B278" s="6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2.75" x14ac:dyDescent="0.2">
      <c r="A279" s="4"/>
      <c r="B279" s="6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2.75" x14ac:dyDescent="0.2">
      <c r="A280" s="4"/>
      <c r="B280" s="6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2.75" x14ac:dyDescent="0.2">
      <c r="A281" s="4"/>
      <c r="B281" s="6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2.75" x14ac:dyDescent="0.2">
      <c r="A282" s="4"/>
      <c r="B282" s="6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2.75" x14ac:dyDescent="0.2">
      <c r="A283" s="4"/>
      <c r="B283" s="6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2.75" x14ac:dyDescent="0.2">
      <c r="A284" s="4"/>
      <c r="B284" s="6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2.75" x14ac:dyDescent="0.2">
      <c r="A285" s="4"/>
      <c r="B285" s="6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2.75" x14ac:dyDescent="0.2">
      <c r="A286" s="4"/>
      <c r="B286" s="6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2.75" x14ac:dyDescent="0.2">
      <c r="A287" s="4"/>
      <c r="B287" s="6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2.75" x14ac:dyDescent="0.2">
      <c r="A288" s="4"/>
      <c r="B288" s="6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2.75" x14ac:dyDescent="0.2">
      <c r="A289" s="4"/>
      <c r="B289" s="6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2.75" x14ac:dyDescent="0.2">
      <c r="A290" s="4"/>
      <c r="B290" s="6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2.75" x14ac:dyDescent="0.2">
      <c r="A291" s="4"/>
      <c r="B291" s="6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2.75" x14ac:dyDescent="0.2">
      <c r="A292" s="4"/>
      <c r="B292" s="6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2.75" x14ac:dyDescent="0.2">
      <c r="A293" s="4"/>
      <c r="B293" s="6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2.75" x14ac:dyDescent="0.2">
      <c r="A294" s="4"/>
      <c r="B294" s="6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2.75" x14ac:dyDescent="0.2">
      <c r="A295" s="4"/>
      <c r="B295" s="6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2.75" x14ac:dyDescent="0.2">
      <c r="A296" s="4"/>
      <c r="B296" s="6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2.75" x14ac:dyDescent="0.2">
      <c r="A297" s="4"/>
      <c r="B297" s="6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2.75" x14ac:dyDescent="0.2">
      <c r="A298" s="4"/>
      <c r="B298" s="6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2.75" x14ac:dyDescent="0.2">
      <c r="A299" s="4"/>
      <c r="B299" s="6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2.75" x14ac:dyDescent="0.2">
      <c r="A300" s="4"/>
      <c r="B300" s="6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2.75" x14ac:dyDescent="0.2">
      <c r="A301" s="4"/>
      <c r="B301" s="6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2.75" x14ac:dyDescent="0.2">
      <c r="A302" s="4"/>
      <c r="B302" s="6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2.75" x14ac:dyDescent="0.2">
      <c r="A303" s="4"/>
      <c r="B303" s="6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2.75" x14ac:dyDescent="0.2">
      <c r="A304" s="4"/>
      <c r="B304" s="6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2.75" x14ac:dyDescent="0.2">
      <c r="A305" s="4"/>
      <c r="B305" s="6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2.75" x14ac:dyDescent="0.2">
      <c r="A306" s="4"/>
      <c r="B306" s="6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2.75" x14ac:dyDescent="0.2">
      <c r="A307" s="4"/>
      <c r="B307" s="6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2.75" x14ac:dyDescent="0.2">
      <c r="A308" s="4"/>
      <c r="B308" s="6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2.75" x14ac:dyDescent="0.2">
      <c r="A309" s="4"/>
      <c r="B309" s="6"/>
      <c r="C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2.75" x14ac:dyDescent="0.2">
      <c r="A310" s="4"/>
      <c r="B310" s="6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2.75" x14ac:dyDescent="0.2">
      <c r="A311" s="4"/>
      <c r="B311" s="6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2.75" x14ac:dyDescent="0.2">
      <c r="A312" s="4"/>
      <c r="B312" s="6"/>
      <c r="C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2.75" x14ac:dyDescent="0.2">
      <c r="A313" s="4"/>
      <c r="B313" s="6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2.75" x14ac:dyDescent="0.2">
      <c r="A314" s="4"/>
      <c r="B314" s="6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2.75" x14ac:dyDescent="0.2">
      <c r="A315" s="4"/>
      <c r="B315" s="6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2.75" x14ac:dyDescent="0.2">
      <c r="A316" s="4"/>
      <c r="B316" s="6"/>
      <c r="C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2.75" x14ac:dyDescent="0.2">
      <c r="A317" s="4"/>
      <c r="B317" s="6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2.75" x14ac:dyDescent="0.2">
      <c r="A318" s="4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2.75" x14ac:dyDescent="0.2">
      <c r="A319" s="4"/>
      <c r="B319" s="6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2.75" x14ac:dyDescent="0.2">
      <c r="A320" s="4"/>
      <c r="B320" s="6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2.75" x14ac:dyDescent="0.2">
      <c r="A321" s="4"/>
      <c r="B321" s="6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2.75" x14ac:dyDescent="0.2">
      <c r="A322" s="4"/>
      <c r="B322" s="6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2.75" x14ac:dyDescent="0.2">
      <c r="A323" s="4"/>
      <c r="B323" s="6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2.75" x14ac:dyDescent="0.2">
      <c r="A324" s="4"/>
      <c r="B324" s="6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2.75" x14ac:dyDescent="0.2">
      <c r="A325" s="4"/>
      <c r="B325" s="6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2.75" x14ac:dyDescent="0.2">
      <c r="A326" s="4"/>
      <c r="B326" s="6"/>
      <c r="C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2.75" x14ac:dyDescent="0.2">
      <c r="A327" s="4"/>
      <c r="B327" s="6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2.75" x14ac:dyDescent="0.2">
      <c r="A328" s="4"/>
      <c r="B328" s="6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2.75" x14ac:dyDescent="0.2">
      <c r="A329" s="4"/>
      <c r="B329" s="6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2.75" x14ac:dyDescent="0.2">
      <c r="A330" s="4"/>
      <c r="B330" s="6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2.75" x14ac:dyDescent="0.2">
      <c r="A331" s="4"/>
      <c r="B331" s="6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2.75" x14ac:dyDescent="0.2">
      <c r="A332" s="4"/>
      <c r="B332" s="6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2.75" x14ac:dyDescent="0.2">
      <c r="A333" s="4"/>
      <c r="B333" s="6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2.75" x14ac:dyDescent="0.2">
      <c r="A334" s="4"/>
      <c r="B334" s="6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2.75" x14ac:dyDescent="0.2">
      <c r="A335" s="4"/>
      <c r="B335" s="6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2.75" x14ac:dyDescent="0.2">
      <c r="A336" s="4"/>
      <c r="B336" s="6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2.75" x14ac:dyDescent="0.2">
      <c r="A337" s="4"/>
      <c r="B337" s="6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2.75" x14ac:dyDescent="0.2">
      <c r="A338" s="4"/>
      <c r="B338" s="6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2.75" x14ac:dyDescent="0.2">
      <c r="A339" s="4"/>
      <c r="B339" s="6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2.75" x14ac:dyDescent="0.2">
      <c r="A340" s="4"/>
      <c r="B340" s="6"/>
      <c r="C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2.75" x14ac:dyDescent="0.2">
      <c r="A341" s="4"/>
      <c r="B341" s="6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2.75" x14ac:dyDescent="0.2">
      <c r="A342" s="4"/>
      <c r="B342" s="6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2.75" x14ac:dyDescent="0.2">
      <c r="A343" s="4"/>
      <c r="B343" s="6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2.75" x14ac:dyDescent="0.2">
      <c r="A344" s="4"/>
      <c r="B344" s="6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2.75" x14ac:dyDescent="0.2">
      <c r="A345" s="4"/>
      <c r="B345" s="6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2.75" x14ac:dyDescent="0.2">
      <c r="A346" s="4"/>
      <c r="B346" s="6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2.75" x14ac:dyDescent="0.2">
      <c r="A347" s="4"/>
      <c r="B347" s="6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2.75" x14ac:dyDescent="0.2">
      <c r="A348" s="4"/>
      <c r="B348" s="6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2.75" x14ac:dyDescent="0.2">
      <c r="A349" s="4"/>
      <c r="B349" s="6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2.75" x14ac:dyDescent="0.2">
      <c r="A350" s="4"/>
      <c r="B350" s="6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2.75" x14ac:dyDescent="0.2">
      <c r="A351" s="4"/>
      <c r="B351" s="6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2.75" x14ac:dyDescent="0.2">
      <c r="A352" s="4"/>
      <c r="B352" s="6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2.75" x14ac:dyDescent="0.2">
      <c r="A353" s="4"/>
      <c r="B353" s="6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2.75" x14ac:dyDescent="0.2">
      <c r="A354" s="4"/>
      <c r="B354" s="6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2.75" x14ac:dyDescent="0.2">
      <c r="A355" s="4"/>
      <c r="B355" s="6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2.75" x14ac:dyDescent="0.2">
      <c r="A356" s="4"/>
      <c r="B356" s="6"/>
      <c r="C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2.75" x14ac:dyDescent="0.2">
      <c r="A357" s="4"/>
      <c r="B357" s="6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2.75" x14ac:dyDescent="0.2">
      <c r="A358" s="4"/>
      <c r="B358" s="6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2.75" x14ac:dyDescent="0.2">
      <c r="A359" s="4"/>
      <c r="B359" s="6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2.75" x14ac:dyDescent="0.2">
      <c r="A360" s="4"/>
      <c r="B360" s="6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2.75" x14ac:dyDescent="0.2">
      <c r="A361" s="4"/>
      <c r="B361" s="6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2.75" x14ac:dyDescent="0.2">
      <c r="A362" s="4"/>
      <c r="B362" s="6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2.75" x14ac:dyDescent="0.2">
      <c r="A363" s="4"/>
      <c r="B363" s="6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2.75" x14ac:dyDescent="0.2">
      <c r="A364" s="4"/>
      <c r="B364" s="6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2.75" x14ac:dyDescent="0.2">
      <c r="A365" s="4"/>
      <c r="B365" s="6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2.75" x14ac:dyDescent="0.2">
      <c r="A366" s="4"/>
      <c r="B366" s="6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2.75" x14ac:dyDescent="0.2">
      <c r="A367" s="4"/>
      <c r="B367" s="6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2.75" x14ac:dyDescent="0.2">
      <c r="A368" s="4"/>
      <c r="B368" s="6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2.75" x14ac:dyDescent="0.2">
      <c r="A369" s="4"/>
      <c r="B369" s="6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2.75" x14ac:dyDescent="0.2">
      <c r="A370" s="4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2.75" x14ac:dyDescent="0.2">
      <c r="A371" s="4"/>
      <c r="B371" s="6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2.75" x14ac:dyDescent="0.2">
      <c r="A372" s="4"/>
      <c r="B372" s="6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2.75" x14ac:dyDescent="0.2">
      <c r="A373" s="4"/>
      <c r="B373" s="6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2.75" x14ac:dyDescent="0.2">
      <c r="A374" s="4"/>
      <c r="B374" s="6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2.75" x14ac:dyDescent="0.2">
      <c r="A375" s="4"/>
      <c r="B375" s="6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2.75" x14ac:dyDescent="0.2">
      <c r="A376" s="4"/>
      <c r="B376" s="6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2.75" x14ac:dyDescent="0.2">
      <c r="A377" s="4"/>
      <c r="B377" s="6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2.75" x14ac:dyDescent="0.2">
      <c r="A378" s="4"/>
      <c r="B378" s="6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2.75" x14ac:dyDescent="0.2">
      <c r="A379" s="4"/>
      <c r="B379" s="6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2.75" x14ac:dyDescent="0.2">
      <c r="A380" s="4"/>
      <c r="B380" s="6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2.75" x14ac:dyDescent="0.2">
      <c r="A381" s="4"/>
      <c r="B381" s="6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2.75" x14ac:dyDescent="0.2">
      <c r="A382" s="4"/>
      <c r="B382" s="6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2.75" x14ac:dyDescent="0.2">
      <c r="A383" s="4"/>
      <c r="B383" s="6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2.75" x14ac:dyDescent="0.2">
      <c r="A384" s="4"/>
      <c r="B384" s="6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2.75" x14ac:dyDescent="0.2">
      <c r="A385" s="4"/>
      <c r="B385" s="6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2.75" x14ac:dyDescent="0.2">
      <c r="A386" s="4"/>
      <c r="B386" s="6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2.75" x14ac:dyDescent="0.2">
      <c r="A387" s="4"/>
      <c r="B387" s="6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2.75" x14ac:dyDescent="0.2">
      <c r="A388" s="4"/>
      <c r="B388" s="6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2.75" x14ac:dyDescent="0.2">
      <c r="A389" s="4"/>
      <c r="B389" s="6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2.75" x14ac:dyDescent="0.2">
      <c r="A390" s="4"/>
      <c r="B390" s="6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2.75" x14ac:dyDescent="0.2">
      <c r="A391" s="4"/>
      <c r="B391" s="6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2.75" x14ac:dyDescent="0.2">
      <c r="A392" s="4"/>
      <c r="B392" s="6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2.75" x14ac:dyDescent="0.2">
      <c r="A393" s="4"/>
      <c r="B393" s="6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2.75" x14ac:dyDescent="0.2">
      <c r="A394" s="4"/>
      <c r="B394" s="6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2.75" x14ac:dyDescent="0.2">
      <c r="A395" s="4"/>
      <c r="B395" s="6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2.75" x14ac:dyDescent="0.2">
      <c r="A396" s="4"/>
      <c r="B396" s="6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2.75" x14ac:dyDescent="0.2">
      <c r="A397" s="4"/>
      <c r="B397" s="6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2.75" x14ac:dyDescent="0.2">
      <c r="A398" s="4"/>
      <c r="B398" s="6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2.75" x14ac:dyDescent="0.2">
      <c r="A399" s="4"/>
      <c r="B399" s="6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2.75" x14ac:dyDescent="0.2">
      <c r="A400" s="4"/>
      <c r="B400" s="6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2.75" x14ac:dyDescent="0.2">
      <c r="A401" s="4"/>
      <c r="B401" s="6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2.75" x14ac:dyDescent="0.2">
      <c r="A402" s="4"/>
      <c r="B402" s="6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2.75" x14ac:dyDescent="0.2">
      <c r="A403" s="4"/>
      <c r="B403" s="6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2.75" x14ac:dyDescent="0.2">
      <c r="A404" s="4"/>
      <c r="B404" s="6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2.75" x14ac:dyDescent="0.2">
      <c r="A405" s="4"/>
      <c r="B405" s="6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2.75" x14ac:dyDescent="0.2">
      <c r="A406" s="4"/>
      <c r="B406" s="6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2.75" x14ac:dyDescent="0.2">
      <c r="A407" s="4"/>
      <c r="B407" s="6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2.75" x14ac:dyDescent="0.2">
      <c r="A408" s="4"/>
      <c r="B408" s="6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2.75" x14ac:dyDescent="0.2">
      <c r="A409" s="4"/>
      <c r="B409" s="6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2.75" x14ac:dyDescent="0.2">
      <c r="A410" s="4"/>
      <c r="B410" s="6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2.75" x14ac:dyDescent="0.2">
      <c r="A411" s="4"/>
      <c r="B411" s="6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2.75" x14ac:dyDescent="0.2">
      <c r="A412" s="4"/>
      <c r="B412" s="6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2.75" x14ac:dyDescent="0.2">
      <c r="A413" s="4"/>
      <c r="B413" s="6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2.75" x14ac:dyDescent="0.2">
      <c r="A414" s="4"/>
      <c r="B414" s="6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2.75" x14ac:dyDescent="0.2">
      <c r="A415" s="4"/>
      <c r="B415" s="6"/>
      <c r="C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2.75" x14ac:dyDescent="0.2">
      <c r="A416" s="4"/>
      <c r="B416" s="6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2.75" x14ac:dyDescent="0.2">
      <c r="A417" s="4"/>
      <c r="B417" s="6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2.75" x14ac:dyDescent="0.2">
      <c r="A418" s="4"/>
      <c r="B418" s="6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2.75" x14ac:dyDescent="0.2">
      <c r="A419" s="4"/>
      <c r="B419" s="6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2.75" x14ac:dyDescent="0.2">
      <c r="A420" s="4"/>
      <c r="B420" s="6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2.75" x14ac:dyDescent="0.2">
      <c r="A421" s="4"/>
      <c r="B421" s="6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2.75" x14ac:dyDescent="0.2">
      <c r="A422" s="4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2.75" x14ac:dyDescent="0.2">
      <c r="A423" s="4"/>
      <c r="B423" s="6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2.75" x14ac:dyDescent="0.2">
      <c r="A424" s="4"/>
      <c r="B424" s="6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2.75" x14ac:dyDescent="0.2">
      <c r="A425" s="4"/>
      <c r="B425" s="6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2.75" x14ac:dyDescent="0.2">
      <c r="A426" s="4"/>
      <c r="B426" s="6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2.75" x14ac:dyDescent="0.2">
      <c r="A427" s="4"/>
      <c r="B427" s="6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2.75" x14ac:dyDescent="0.2">
      <c r="A428" s="4"/>
      <c r="B428" s="6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2.75" x14ac:dyDescent="0.2">
      <c r="A429" s="4"/>
      <c r="B429" s="6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2.75" x14ac:dyDescent="0.2">
      <c r="A430" s="4"/>
      <c r="B430" s="6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2.75" x14ac:dyDescent="0.2">
      <c r="A431" s="4"/>
      <c r="B431" s="6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2.75" x14ac:dyDescent="0.2">
      <c r="A432" s="4"/>
      <c r="B432" s="6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2.75" x14ac:dyDescent="0.2">
      <c r="A433" s="4"/>
      <c r="B433" s="6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2.75" x14ac:dyDescent="0.2">
      <c r="A434" s="4"/>
      <c r="B434" s="6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2.75" x14ac:dyDescent="0.2">
      <c r="A435" s="4"/>
      <c r="B435" s="6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2.75" x14ac:dyDescent="0.2">
      <c r="A436" s="4"/>
      <c r="B436" s="6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2.75" x14ac:dyDescent="0.2">
      <c r="A437" s="4"/>
      <c r="B437" s="6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2.75" x14ac:dyDescent="0.2">
      <c r="A438" s="4"/>
      <c r="B438" s="6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2.75" x14ac:dyDescent="0.2">
      <c r="A439" s="4"/>
      <c r="B439" s="6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2.75" x14ac:dyDescent="0.2">
      <c r="A440" s="4"/>
      <c r="B440" s="6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2.75" x14ac:dyDescent="0.2">
      <c r="A441" s="4"/>
      <c r="B441" s="6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2.75" x14ac:dyDescent="0.2">
      <c r="A442" s="4"/>
      <c r="B442" s="6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2.75" x14ac:dyDescent="0.2">
      <c r="A443" s="4"/>
      <c r="B443" s="6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2.75" x14ac:dyDescent="0.2">
      <c r="A444" s="4"/>
      <c r="B444" s="6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2.75" x14ac:dyDescent="0.2">
      <c r="A445" s="4"/>
      <c r="B445" s="6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2.75" x14ac:dyDescent="0.2">
      <c r="A446" s="4"/>
      <c r="B446" s="6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2.75" x14ac:dyDescent="0.2">
      <c r="A447" s="4"/>
      <c r="B447" s="6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2.75" x14ac:dyDescent="0.2">
      <c r="A448" s="4"/>
      <c r="B448" s="6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2.75" x14ac:dyDescent="0.2">
      <c r="A449" s="4"/>
      <c r="B449" s="6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2.75" x14ac:dyDescent="0.2">
      <c r="A450" s="4"/>
      <c r="B450" s="6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2.75" x14ac:dyDescent="0.2">
      <c r="A451" s="4"/>
      <c r="B451" s="6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2.75" x14ac:dyDescent="0.2">
      <c r="A452" s="4"/>
      <c r="B452" s="6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2.75" x14ac:dyDescent="0.2">
      <c r="A453" s="4"/>
      <c r="B453" s="6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2.75" x14ac:dyDescent="0.2">
      <c r="A454" s="4"/>
      <c r="B454" s="6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2.75" x14ac:dyDescent="0.2">
      <c r="A455" s="4"/>
      <c r="B455" s="6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2.75" x14ac:dyDescent="0.2">
      <c r="A456" s="4"/>
      <c r="B456" s="6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2.75" x14ac:dyDescent="0.2">
      <c r="A457" s="4"/>
      <c r="B457" s="6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2.75" x14ac:dyDescent="0.2">
      <c r="A458" s="4"/>
      <c r="B458" s="6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2.75" x14ac:dyDescent="0.2">
      <c r="A459" s="4"/>
      <c r="B459" s="6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2.75" x14ac:dyDescent="0.2">
      <c r="A460" s="4"/>
      <c r="B460" s="6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2.75" x14ac:dyDescent="0.2">
      <c r="A461" s="4"/>
      <c r="B461" s="6"/>
      <c r="C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2.75" x14ac:dyDescent="0.2">
      <c r="A462" s="4"/>
      <c r="B462" s="6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2.75" x14ac:dyDescent="0.2">
      <c r="A463" s="4"/>
      <c r="B463" s="6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2.75" x14ac:dyDescent="0.2">
      <c r="A464" s="4"/>
      <c r="B464" s="6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2.75" x14ac:dyDescent="0.2">
      <c r="A465" s="4"/>
      <c r="B465" s="6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2.75" x14ac:dyDescent="0.2">
      <c r="A466" s="4"/>
      <c r="B466" s="6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2.75" x14ac:dyDescent="0.2">
      <c r="A467" s="4"/>
      <c r="B467" s="6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2.75" x14ac:dyDescent="0.2">
      <c r="A468" s="4"/>
      <c r="B468" s="6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2.75" x14ac:dyDescent="0.2">
      <c r="A469" s="4"/>
      <c r="B469" s="6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2.75" x14ac:dyDescent="0.2">
      <c r="A470" s="4"/>
      <c r="B470" s="6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2.75" x14ac:dyDescent="0.2">
      <c r="A471" s="4"/>
      <c r="B471" s="6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2.75" x14ac:dyDescent="0.2">
      <c r="A472" s="4"/>
      <c r="B472" s="6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2.75" x14ac:dyDescent="0.2">
      <c r="A473" s="4"/>
      <c r="B473" s="6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2.75" x14ac:dyDescent="0.2">
      <c r="A474" s="4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2.75" x14ac:dyDescent="0.2">
      <c r="A475" s="4"/>
      <c r="B475" s="6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2.75" x14ac:dyDescent="0.2">
      <c r="A476" s="4"/>
      <c r="B476" s="6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2.75" x14ac:dyDescent="0.2">
      <c r="A477" s="4"/>
      <c r="B477" s="6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2.75" x14ac:dyDescent="0.2">
      <c r="A478" s="4"/>
      <c r="B478" s="6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2.75" x14ac:dyDescent="0.2">
      <c r="A479" s="4"/>
      <c r="B479" s="6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2.75" x14ac:dyDescent="0.2">
      <c r="A480" s="4"/>
      <c r="B480" s="6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2.75" x14ac:dyDescent="0.2">
      <c r="A481" s="4"/>
      <c r="B481" s="6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2.75" x14ac:dyDescent="0.2">
      <c r="A482" s="4"/>
      <c r="B482" s="6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2.75" x14ac:dyDescent="0.2">
      <c r="A483" s="4"/>
      <c r="B483" s="6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2.75" x14ac:dyDescent="0.2">
      <c r="A484" s="4"/>
      <c r="B484" s="6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2.75" x14ac:dyDescent="0.2">
      <c r="A485" s="4"/>
      <c r="B485" s="6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2.75" x14ac:dyDescent="0.2">
      <c r="A486" s="4"/>
      <c r="B486" s="6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2.75" x14ac:dyDescent="0.2">
      <c r="A487" s="4"/>
      <c r="B487" s="6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2.75" x14ac:dyDescent="0.2">
      <c r="A488" s="4"/>
      <c r="B488" s="6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2.75" x14ac:dyDescent="0.2">
      <c r="A489" s="4"/>
      <c r="B489" s="6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2.75" x14ac:dyDescent="0.2">
      <c r="A490" s="4"/>
      <c r="B490" s="6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2.75" x14ac:dyDescent="0.2">
      <c r="A491" s="4"/>
      <c r="B491" s="6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2.75" x14ac:dyDescent="0.2">
      <c r="A492" s="4"/>
      <c r="B492" s="6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2.75" x14ac:dyDescent="0.2">
      <c r="A493" s="4"/>
      <c r="B493" s="6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2.75" x14ac:dyDescent="0.2">
      <c r="A494" s="4"/>
      <c r="B494" s="6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2.75" x14ac:dyDescent="0.2">
      <c r="A495" s="4"/>
      <c r="B495" s="6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2.75" x14ac:dyDescent="0.2">
      <c r="A496" s="4"/>
      <c r="B496" s="6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2.75" x14ac:dyDescent="0.2">
      <c r="A497" s="4"/>
      <c r="B497" s="6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2.75" x14ac:dyDescent="0.2">
      <c r="A498" s="4"/>
      <c r="B498" s="6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2.75" x14ac:dyDescent="0.2">
      <c r="A499" s="4"/>
      <c r="B499" s="6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2.75" x14ac:dyDescent="0.2">
      <c r="A500" s="4"/>
      <c r="B500" s="6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2.75" x14ac:dyDescent="0.2">
      <c r="A501" s="4"/>
      <c r="B501" s="6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2.75" x14ac:dyDescent="0.2">
      <c r="A502" s="4"/>
      <c r="B502" s="6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2.75" x14ac:dyDescent="0.2">
      <c r="A503" s="4"/>
      <c r="B503" s="6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2.75" x14ac:dyDescent="0.2">
      <c r="A504" s="4"/>
      <c r="B504" s="6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2.75" x14ac:dyDescent="0.2">
      <c r="A505" s="4"/>
      <c r="B505" s="6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2.75" x14ac:dyDescent="0.2">
      <c r="A506" s="4"/>
      <c r="B506" s="6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2.75" x14ac:dyDescent="0.2">
      <c r="A507" s="4"/>
      <c r="B507" s="6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2.75" x14ac:dyDescent="0.2">
      <c r="A508" s="4"/>
      <c r="B508" s="6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2.75" x14ac:dyDescent="0.2">
      <c r="A509" s="4"/>
      <c r="B509" s="6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2.75" x14ac:dyDescent="0.2">
      <c r="A510" s="4"/>
      <c r="B510" s="6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2.75" x14ac:dyDescent="0.2">
      <c r="A511" s="4"/>
      <c r="B511" s="6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2.75" x14ac:dyDescent="0.2">
      <c r="A512" s="4"/>
      <c r="B512" s="6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2.75" x14ac:dyDescent="0.2">
      <c r="A513" s="4"/>
      <c r="B513" s="6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2.75" x14ac:dyDescent="0.2">
      <c r="A514" s="4"/>
      <c r="B514" s="6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2.75" x14ac:dyDescent="0.2">
      <c r="A515" s="4"/>
      <c r="B515" s="6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2.75" x14ac:dyDescent="0.2">
      <c r="A516" s="4"/>
      <c r="B516" s="6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2.75" x14ac:dyDescent="0.2">
      <c r="A517" s="4"/>
      <c r="B517" s="6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2.75" x14ac:dyDescent="0.2">
      <c r="A518" s="4"/>
      <c r="B518" s="6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2.75" x14ac:dyDescent="0.2">
      <c r="A519" s="4"/>
      <c r="B519" s="6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2.75" x14ac:dyDescent="0.2">
      <c r="A520" s="4"/>
      <c r="B520" s="6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2.75" x14ac:dyDescent="0.2">
      <c r="A521" s="4"/>
      <c r="B521" s="6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2.75" x14ac:dyDescent="0.2">
      <c r="A522" s="4"/>
      <c r="B522" s="6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2.75" x14ac:dyDescent="0.2">
      <c r="A523" s="4"/>
      <c r="B523" s="6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2.75" x14ac:dyDescent="0.2">
      <c r="A524" s="4"/>
      <c r="B524" s="6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2.75" x14ac:dyDescent="0.2">
      <c r="A525" s="4"/>
      <c r="B525" s="6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2.75" x14ac:dyDescent="0.2">
      <c r="A526" s="4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2.75" x14ac:dyDescent="0.2">
      <c r="A527" s="4"/>
      <c r="B527" s="6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2.75" x14ac:dyDescent="0.2">
      <c r="A528" s="4"/>
      <c r="B528" s="6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2.75" x14ac:dyDescent="0.2">
      <c r="A529" s="4"/>
      <c r="B529" s="6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2.75" x14ac:dyDescent="0.2">
      <c r="A530" s="4"/>
      <c r="B530" s="6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2.75" x14ac:dyDescent="0.2">
      <c r="A531" s="4"/>
      <c r="B531" s="6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2.75" x14ac:dyDescent="0.2">
      <c r="A532" s="4"/>
      <c r="B532" s="6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2.75" x14ac:dyDescent="0.2">
      <c r="A533" s="4"/>
      <c r="B533" s="6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2.75" x14ac:dyDescent="0.2">
      <c r="A534" s="4"/>
      <c r="B534" s="6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2.75" x14ac:dyDescent="0.2">
      <c r="A535" s="4"/>
      <c r="B535" s="6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2.75" x14ac:dyDescent="0.2">
      <c r="A536" s="4"/>
      <c r="B536" s="6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2.75" x14ac:dyDescent="0.2">
      <c r="A537" s="4"/>
      <c r="B537" s="6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2.75" x14ac:dyDescent="0.2">
      <c r="A538" s="4"/>
      <c r="B538" s="6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2.75" x14ac:dyDescent="0.2">
      <c r="A539" s="4"/>
      <c r="B539" s="6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2.75" x14ac:dyDescent="0.2">
      <c r="A540" s="4"/>
      <c r="B540" s="6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2.75" x14ac:dyDescent="0.2">
      <c r="A541" s="4"/>
      <c r="B541" s="6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2.75" x14ac:dyDescent="0.2">
      <c r="A542" s="4"/>
      <c r="B542" s="6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2.75" x14ac:dyDescent="0.2">
      <c r="A543" s="4"/>
      <c r="B543" s="6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2.75" x14ac:dyDescent="0.2">
      <c r="A544" s="4"/>
      <c r="B544" s="6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2.75" x14ac:dyDescent="0.2">
      <c r="A545" s="4"/>
      <c r="B545" s="6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2.75" x14ac:dyDescent="0.2">
      <c r="A546" s="4"/>
      <c r="B546" s="6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2.75" x14ac:dyDescent="0.2">
      <c r="A547" s="4"/>
      <c r="B547" s="6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2.75" x14ac:dyDescent="0.2">
      <c r="A548" s="4"/>
      <c r="B548" s="6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2.75" x14ac:dyDescent="0.2">
      <c r="A549" s="4"/>
      <c r="B549" s="6"/>
      <c r="C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2.75" x14ac:dyDescent="0.2">
      <c r="A550" s="4"/>
      <c r="B550" s="6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2.75" x14ac:dyDescent="0.2">
      <c r="A551" s="4"/>
      <c r="B551" s="6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2.75" x14ac:dyDescent="0.2">
      <c r="A552" s="4"/>
      <c r="B552" s="6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2.75" x14ac:dyDescent="0.2">
      <c r="A553" s="4"/>
      <c r="B553" s="6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2.75" x14ac:dyDescent="0.2">
      <c r="A554" s="4"/>
      <c r="B554" s="6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2.75" x14ac:dyDescent="0.2">
      <c r="A555" s="4"/>
      <c r="B555" s="6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2.75" x14ac:dyDescent="0.2">
      <c r="A556" s="4"/>
      <c r="B556" s="6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2.75" x14ac:dyDescent="0.2">
      <c r="A557" s="4"/>
      <c r="B557" s="6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2.75" x14ac:dyDescent="0.2">
      <c r="A558" s="4"/>
      <c r="B558" s="6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2.75" x14ac:dyDescent="0.2">
      <c r="A559" s="4"/>
      <c r="B559" s="6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2.75" x14ac:dyDescent="0.2">
      <c r="A560" s="4"/>
      <c r="B560" s="6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2.75" x14ac:dyDescent="0.2">
      <c r="A561" s="4"/>
      <c r="B561" s="6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2.75" x14ac:dyDescent="0.2">
      <c r="A562" s="4"/>
      <c r="B562" s="6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2.75" x14ac:dyDescent="0.2">
      <c r="A563" s="4"/>
      <c r="B563" s="6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2.75" x14ac:dyDescent="0.2">
      <c r="A564" s="4"/>
      <c r="B564" s="6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2.75" x14ac:dyDescent="0.2">
      <c r="A565" s="4"/>
      <c r="B565" s="6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2.75" x14ac:dyDescent="0.2">
      <c r="A566" s="4"/>
      <c r="B566" s="6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2.75" x14ac:dyDescent="0.2">
      <c r="A567" s="4"/>
      <c r="B567" s="6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2.75" x14ac:dyDescent="0.2">
      <c r="A568" s="4"/>
      <c r="B568" s="6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2.75" x14ac:dyDescent="0.2">
      <c r="A569" s="4"/>
      <c r="B569" s="6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2.75" x14ac:dyDescent="0.2">
      <c r="A570" s="4"/>
      <c r="B570" s="6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2.75" x14ac:dyDescent="0.2">
      <c r="A571" s="4"/>
      <c r="B571" s="6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2.75" x14ac:dyDescent="0.2">
      <c r="A572" s="4"/>
      <c r="B572" s="6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2.75" x14ac:dyDescent="0.2">
      <c r="A573" s="4"/>
      <c r="B573" s="6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2.75" x14ac:dyDescent="0.2">
      <c r="A574" s="4"/>
      <c r="B574" s="6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2.75" x14ac:dyDescent="0.2">
      <c r="A575" s="4"/>
      <c r="B575" s="6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2.75" x14ac:dyDescent="0.2">
      <c r="A576" s="4"/>
      <c r="B576" s="6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2.75" x14ac:dyDescent="0.2">
      <c r="A577" s="4"/>
      <c r="B577" s="6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2.75" x14ac:dyDescent="0.2">
      <c r="A578" s="4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2.75" x14ac:dyDescent="0.2">
      <c r="A579" s="4"/>
      <c r="B579" s="6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2.75" x14ac:dyDescent="0.2">
      <c r="A580" s="4"/>
      <c r="B580" s="6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2.75" x14ac:dyDescent="0.2">
      <c r="A581" s="4"/>
      <c r="B581" s="6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2.75" x14ac:dyDescent="0.2">
      <c r="A582" s="4"/>
      <c r="B582" s="6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2.75" x14ac:dyDescent="0.2">
      <c r="A583" s="4"/>
      <c r="B583" s="6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2.75" x14ac:dyDescent="0.2">
      <c r="A584" s="4"/>
      <c r="B584" s="6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2.75" x14ac:dyDescent="0.2">
      <c r="A585" s="4"/>
      <c r="B585" s="6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2.75" x14ac:dyDescent="0.2">
      <c r="A586" s="4"/>
      <c r="B586" s="6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2.75" x14ac:dyDescent="0.2">
      <c r="A587" s="4"/>
      <c r="B587" s="6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2.75" x14ac:dyDescent="0.2">
      <c r="A588" s="4"/>
      <c r="B588" s="6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2.75" x14ac:dyDescent="0.2">
      <c r="A589" s="4"/>
      <c r="B589" s="6"/>
      <c r="C589" s="6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2.75" x14ac:dyDescent="0.2">
      <c r="A590" s="4"/>
      <c r="B590" s="6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2.75" x14ac:dyDescent="0.2">
      <c r="A591" s="4"/>
      <c r="B591" s="6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2.75" x14ac:dyDescent="0.2">
      <c r="A592" s="4"/>
      <c r="B592" s="6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2.75" x14ac:dyDescent="0.2">
      <c r="A593" s="4"/>
      <c r="B593" s="6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2.75" x14ac:dyDescent="0.2">
      <c r="A594" s="4"/>
      <c r="B594" s="6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2.75" x14ac:dyDescent="0.2">
      <c r="A595" s="4"/>
      <c r="B595" s="6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2.75" x14ac:dyDescent="0.2">
      <c r="A596" s="4"/>
      <c r="B596" s="6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2.75" x14ac:dyDescent="0.2">
      <c r="A597" s="4"/>
      <c r="B597" s="6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2.75" x14ac:dyDescent="0.2">
      <c r="A598" s="4"/>
      <c r="B598" s="6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2.75" x14ac:dyDescent="0.2">
      <c r="A599" s="4"/>
      <c r="B599" s="6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2.75" x14ac:dyDescent="0.2">
      <c r="A600" s="4"/>
      <c r="B600" s="6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2.75" x14ac:dyDescent="0.2">
      <c r="A601" s="4"/>
      <c r="B601" s="6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2.75" x14ac:dyDescent="0.2">
      <c r="A602" s="4"/>
      <c r="B602" s="6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2.75" x14ac:dyDescent="0.2">
      <c r="A603" s="4"/>
      <c r="B603" s="6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2.75" x14ac:dyDescent="0.2">
      <c r="A604" s="4"/>
      <c r="B604" s="6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2.75" x14ac:dyDescent="0.2">
      <c r="A605" s="4"/>
      <c r="B605" s="6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2.75" x14ac:dyDescent="0.2">
      <c r="A606" s="4"/>
      <c r="B606" s="6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2.75" x14ac:dyDescent="0.2">
      <c r="A607" s="4"/>
      <c r="B607" s="6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2.75" x14ac:dyDescent="0.2">
      <c r="A608" s="4"/>
      <c r="B608" s="6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2.75" x14ac:dyDescent="0.2">
      <c r="A609" s="4"/>
      <c r="B609" s="6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2.75" x14ac:dyDescent="0.2">
      <c r="A610" s="4"/>
      <c r="B610" s="6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2.75" x14ac:dyDescent="0.2">
      <c r="A611" s="4"/>
      <c r="B611" s="6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2.75" x14ac:dyDescent="0.2">
      <c r="A612" s="4"/>
      <c r="B612" s="6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2.75" x14ac:dyDescent="0.2">
      <c r="A613" s="4"/>
      <c r="B613" s="6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2.75" x14ac:dyDescent="0.2">
      <c r="A614" s="4"/>
      <c r="B614" s="6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2.75" x14ac:dyDescent="0.2">
      <c r="A615" s="4"/>
      <c r="B615" s="6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2.75" x14ac:dyDescent="0.2">
      <c r="A616" s="4"/>
      <c r="B616" s="6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2.75" x14ac:dyDescent="0.2">
      <c r="A617" s="4"/>
      <c r="B617" s="6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2.75" x14ac:dyDescent="0.2">
      <c r="A618" s="4"/>
      <c r="B618" s="6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2.75" x14ac:dyDescent="0.2">
      <c r="A619" s="4"/>
      <c r="B619" s="6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2.75" x14ac:dyDescent="0.2">
      <c r="A620" s="4"/>
      <c r="B620" s="6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2.75" x14ac:dyDescent="0.2">
      <c r="A621" s="4"/>
      <c r="B621" s="6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2.75" x14ac:dyDescent="0.2">
      <c r="A622" s="4"/>
      <c r="B622" s="6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2.75" x14ac:dyDescent="0.2">
      <c r="A623" s="4"/>
      <c r="B623" s="6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2.75" x14ac:dyDescent="0.2">
      <c r="A624" s="4"/>
      <c r="B624" s="6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2.75" x14ac:dyDescent="0.2">
      <c r="A625" s="4"/>
      <c r="B625" s="6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2.75" x14ac:dyDescent="0.2">
      <c r="A626" s="4"/>
      <c r="B626" s="6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2.75" x14ac:dyDescent="0.2">
      <c r="A627" s="4"/>
      <c r="B627" s="6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2.75" x14ac:dyDescent="0.2">
      <c r="A628" s="4"/>
      <c r="B628" s="6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2.75" x14ac:dyDescent="0.2">
      <c r="A629" s="4"/>
      <c r="B629" s="6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2.75" x14ac:dyDescent="0.2">
      <c r="A630" s="4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2.75" x14ac:dyDescent="0.2">
      <c r="A631" s="4"/>
      <c r="B631" s="6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2.75" x14ac:dyDescent="0.2">
      <c r="A632" s="4"/>
      <c r="B632" s="6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2.75" x14ac:dyDescent="0.2">
      <c r="A633" s="4"/>
      <c r="B633" s="6"/>
      <c r="C633" s="6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2.75" x14ac:dyDescent="0.2">
      <c r="A634" s="4"/>
      <c r="B634" s="6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2.75" x14ac:dyDescent="0.2">
      <c r="A635" s="4"/>
      <c r="B635" s="6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2.75" x14ac:dyDescent="0.2">
      <c r="A636" s="4"/>
      <c r="B636" s="6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2.75" x14ac:dyDescent="0.2">
      <c r="A637" s="4"/>
      <c r="B637" s="6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2.75" x14ac:dyDescent="0.2">
      <c r="A638" s="4"/>
      <c r="B638" s="6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2.75" x14ac:dyDescent="0.2">
      <c r="A639" s="4"/>
      <c r="B639" s="6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2.75" x14ac:dyDescent="0.2">
      <c r="A640" s="4"/>
      <c r="B640" s="6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2.75" x14ac:dyDescent="0.2">
      <c r="A641" s="4"/>
      <c r="B641" s="6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2.75" x14ac:dyDescent="0.2">
      <c r="A642" s="4"/>
      <c r="B642" s="6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2.75" x14ac:dyDescent="0.2">
      <c r="A643" s="4"/>
      <c r="B643" s="6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2.75" x14ac:dyDescent="0.2">
      <c r="A644" s="4"/>
      <c r="B644" s="6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2.75" x14ac:dyDescent="0.2">
      <c r="A645" s="4"/>
      <c r="B645" s="6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2.75" x14ac:dyDescent="0.2">
      <c r="A646" s="4"/>
      <c r="B646" s="6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2.75" x14ac:dyDescent="0.2">
      <c r="A647" s="4"/>
      <c r="B647" s="6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2.75" x14ac:dyDescent="0.2">
      <c r="A648" s="4"/>
      <c r="B648" s="6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2.75" x14ac:dyDescent="0.2">
      <c r="A649" s="4"/>
      <c r="B649" s="6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2.75" x14ac:dyDescent="0.2">
      <c r="A650" s="4"/>
      <c r="B650" s="6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2.75" x14ac:dyDescent="0.2">
      <c r="A651" s="4"/>
      <c r="B651" s="6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2.75" x14ac:dyDescent="0.2">
      <c r="A652" s="4"/>
      <c r="B652" s="6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2.75" x14ac:dyDescent="0.2">
      <c r="A653" s="4"/>
      <c r="B653" s="6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2.75" x14ac:dyDescent="0.2">
      <c r="A654" s="4"/>
      <c r="B654" s="6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2.75" x14ac:dyDescent="0.2">
      <c r="A655" s="4"/>
      <c r="B655" s="6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2.75" x14ac:dyDescent="0.2">
      <c r="A656" s="4"/>
      <c r="B656" s="6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2.75" x14ac:dyDescent="0.2">
      <c r="A657" s="4"/>
      <c r="B657" s="6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2.75" x14ac:dyDescent="0.2">
      <c r="A658" s="4"/>
      <c r="B658" s="6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2.75" x14ac:dyDescent="0.2">
      <c r="A659" s="4"/>
      <c r="B659" s="6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2.75" x14ac:dyDescent="0.2">
      <c r="A660" s="4"/>
      <c r="B660" s="6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2.75" x14ac:dyDescent="0.2">
      <c r="A661" s="4"/>
      <c r="B661" s="6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2.75" x14ac:dyDescent="0.2">
      <c r="A662" s="4"/>
      <c r="B662" s="6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2.75" x14ac:dyDescent="0.2">
      <c r="A663" s="4"/>
      <c r="B663" s="6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2.75" x14ac:dyDescent="0.2">
      <c r="A664" s="4"/>
      <c r="B664" s="6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2.75" x14ac:dyDescent="0.2">
      <c r="A665" s="4"/>
      <c r="B665" s="6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2.75" x14ac:dyDescent="0.2">
      <c r="A666" s="4"/>
      <c r="B666" s="6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2.75" x14ac:dyDescent="0.2">
      <c r="A667" s="4"/>
      <c r="B667" s="6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2.75" x14ac:dyDescent="0.2">
      <c r="A668" s="4"/>
      <c r="B668" s="6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2.75" x14ac:dyDescent="0.2">
      <c r="A669" s="4"/>
      <c r="B669" s="6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2.75" x14ac:dyDescent="0.2">
      <c r="A670" s="4"/>
      <c r="B670" s="6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2.75" x14ac:dyDescent="0.2">
      <c r="A671" s="4"/>
      <c r="B671" s="6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2.75" x14ac:dyDescent="0.2">
      <c r="A672" s="4"/>
      <c r="B672" s="6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2.75" x14ac:dyDescent="0.2">
      <c r="A673" s="4"/>
      <c r="B673" s="6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2.75" x14ac:dyDescent="0.2">
      <c r="A674" s="4"/>
      <c r="B674" s="6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2.75" x14ac:dyDescent="0.2">
      <c r="A675" s="4"/>
      <c r="B675" s="6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2.75" x14ac:dyDescent="0.2">
      <c r="A676" s="4"/>
      <c r="B676" s="6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2.75" x14ac:dyDescent="0.2">
      <c r="A677" s="4"/>
      <c r="B677" s="6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2.75" x14ac:dyDescent="0.2">
      <c r="A678" s="4"/>
      <c r="B678" s="6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2.75" x14ac:dyDescent="0.2">
      <c r="A679" s="4"/>
      <c r="B679" s="6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2.75" x14ac:dyDescent="0.2">
      <c r="A680" s="4"/>
      <c r="B680" s="6"/>
      <c r="C680" s="6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2.75" x14ac:dyDescent="0.2">
      <c r="A681" s="4"/>
      <c r="B681" s="6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2.75" x14ac:dyDescent="0.2">
      <c r="A682" s="4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2.75" x14ac:dyDescent="0.2">
      <c r="A683" s="4"/>
      <c r="B683" s="6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2.75" x14ac:dyDescent="0.2">
      <c r="A684" s="4"/>
      <c r="B684" s="6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2.75" x14ac:dyDescent="0.2">
      <c r="A685" s="4"/>
      <c r="B685" s="6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2.75" x14ac:dyDescent="0.2">
      <c r="A686" s="4"/>
      <c r="B686" s="6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2.75" x14ac:dyDescent="0.2">
      <c r="A687" s="4"/>
      <c r="B687" s="6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2.75" x14ac:dyDescent="0.2">
      <c r="A688" s="4"/>
      <c r="B688" s="6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2.75" x14ac:dyDescent="0.2">
      <c r="A689" s="4"/>
      <c r="B689" s="6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2.75" x14ac:dyDescent="0.2">
      <c r="A690" s="4"/>
      <c r="B690" s="6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2.75" x14ac:dyDescent="0.2">
      <c r="A691" s="4"/>
      <c r="B691" s="6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2.75" x14ac:dyDescent="0.2">
      <c r="A692" s="4"/>
      <c r="B692" s="6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2.75" x14ac:dyDescent="0.2">
      <c r="A693" s="4"/>
      <c r="B693" s="6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2.75" x14ac:dyDescent="0.2">
      <c r="A694" s="4"/>
      <c r="B694" s="6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2.75" x14ac:dyDescent="0.2">
      <c r="A695" s="4"/>
      <c r="B695" s="6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2.75" x14ac:dyDescent="0.2">
      <c r="A696" s="4"/>
      <c r="B696" s="6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2.75" x14ac:dyDescent="0.2">
      <c r="A697" s="4"/>
      <c r="B697" s="6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2.75" x14ac:dyDescent="0.2">
      <c r="A698" s="4"/>
      <c r="B698" s="6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2.75" x14ac:dyDescent="0.2">
      <c r="A699" s="4"/>
      <c r="B699" s="6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2.75" x14ac:dyDescent="0.2">
      <c r="A700" s="4"/>
      <c r="B700" s="6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2.75" x14ac:dyDescent="0.2">
      <c r="A701" s="4"/>
      <c r="B701" s="6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2.75" x14ac:dyDescent="0.2">
      <c r="A702" s="4"/>
      <c r="B702" s="6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2.75" x14ac:dyDescent="0.2">
      <c r="A703" s="4"/>
      <c r="B703" s="6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2.75" x14ac:dyDescent="0.2">
      <c r="A704" s="4"/>
      <c r="B704" s="6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2.75" x14ac:dyDescent="0.2">
      <c r="A705" s="4"/>
      <c r="B705" s="6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2.75" x14ac:dyDescent="0.2">
      <c r="A706" s="4"/>
      <c r="B706" s="6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2.75" x14ac:dyDescent="0.2">
      <c r="A707" s="4"/>
      <c r="B707" s="6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2.75" x14ac:dyDescent="0.2">
      <c r="A708" s="4"/>
      <c r="B708" s="6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2.75" x14ac:dyDescent="0.2">
      <c r="A709" s="4"/>
      <c r="B709" s="6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2.75" x14ac:dyDescent="0.2">
      <c r="A710" s="4"/>
      <c r="B710" s="6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2.75" x14ac:dyDescent="0.2">
      <c r="A711" s="4"/>
      <c r="B711" s="6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2.75" x14ac:dyDescent="0.2">
      <c r="A712" s="4"/>
      <c r="B712" s="6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2.75" x14ac:dyDescent="0.2">
      <c r="A713" s="4"/>
      <c r="B713" s="6"/>
      <c r="C713" s="6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2.75" x14ac:dyDescent="0.2">
      <c r="A714" s="4"/>
      <c r="B714" s="6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2.75" x14ac:dyDescent="0.2">
      <c r="A715" s="4"/>
      <c r="B715" s="6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2.75" x14ac:dyDescent="0.2">
      <c r="A716" s="4"/>
      <c r="B716" s="6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2.75" x14ac:dyDescent="0.2">
      <c r="A717" s="4"/>
      <c r="B717" s="6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2.75" x14ac:dyDescent="0.2">
      <c r="A718" s="4"/>
      <c r="B718" s="6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2.75" x14ac:dyDescent="0.2">
      <c r="A719" s="4"/>
      <c r="B719" s="6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2.75" x14ac:dyDescent="0.2">
      <c r="A720" s="4"/>
      <c r="B720" s="6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2.75" x14ac:dyDescent="0.2">
      <c r="A721" s="4"/>
      <c r="B721" s="6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2.75" x14ac:dyDescent="0.2">
      <c r="A722" s="4"/>
      <c r="B722" s="6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2.75" x14ac:dyDescent="0.2">
      <c r="A723" s="4"/>
      <c r="B723" s="6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2.75" x14ac:dyDescent="0.2">
      <c r="A724" s="4"/>
      <c r="B724" s="6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2.75" x14ac:dyDescent="0.2">
      <c r="A725" s="4"/>
      <c r="B725" s="6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2.75" x14ac:dyDescent="0.2">
      <c r="A726" s="4"/>
      <c r="B726" s="6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2.75" x14ac:dyDescent="0.2">
      <c r="A727" s="4"/>
      <c r="B727" s="6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2.75" x14ac:dyDescent="0.2">
      <c r="A728" s="4"/>
      <c r="B728" s="6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2.75" x14ac:dyDescent="0.2">
      <c r="A729" s="4"/>
      <c r="B729" s="6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2.75" x14ac:dyDescent="0.2">
      <c r="A730" s="4"/>
      <c r="B730" s="6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2.75" x14ac:dyDescent="0.2">
      <c r="A731" s="4"/>
      <c r="B731" s="6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2.75" x14ac:dyDescent="0.2">
      <c r="A732" s="4"/>
      <c r="B732" s="6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2.75" x14ac:dyDescent="0.2">
      <c r="A733" s="4"/>
      <c r="B733" s="6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2.75" x14ac:dyDescent="0.2">
      <c r="A734" s="4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2.75" x14ac:dyDescent="0.2">
      <c r="A735" s="4"/>
      <c r="B735" s="6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2.75" x14ac:dyDescent="0.2">
      <c r="A736" s="4"/>
      <c r="B736" s="6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2.75" x14ac:dyDescent="0.2">
      <c r="A737" s="4"/>
      <c r="B737" s="6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2.75" x14ac:dyDescent="0.2">
      <c r="A738" s="4"/>
      <c r="B738" s="6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2.75" x14ac:dyDescent="0.2">
      <c r="A739" s="4"/>
      <c r="B739" s="6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2.75" x14ac:dyDescent="0.2">
      <c r="A740" s="4"/>
      <c r="B740" s="6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2.75" x14ac:dyDescent="0.2">
      <c r="A741" s="4"/>
      <c r="B741" s="6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2.75" x14ac:dyDescent="0.2">
      <c r="A742" s="4"/>
      <c r="B742" s="6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2.75" x14ac:dyDescent="0.2">
      <c r="A743" s="4"/>
      <c r="B743" s="6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2.75" x14ac:dyDescent="0.2">
      <c r="A744" s="4"/>
      <c r="B744" s="6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2.75" x14ac:dyDescent="0.2">
      <c r="A745" s="4"/>
      <c r="B745" s="6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2.75" x14ac:dyDescent="0.2">
      <c r="A746" s="4"/>
      <c r="B746" s="6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2.75" x14ac:dyDescent="0.2">
      <c r="A747" s="4"/>
      <c r="B747" s="6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2.75" x14ac:dyDescent="0.2">
      <c r="A748" s="4"/>
      <c r="B748" s="6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2.75" x14ac:dyDescent="0.2">
      <c r="A749" s="4"/>
      <c r="B749" s="6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2.75" x14ac:dyDescent="0.2">
      <c r="A750" s="4"/>
      <c r="B750" s="6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2.75" x14ac:dyDescent="0.2">
      <c r="A751" s="4"/>
      <c r="B751" s="6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2.75" x14ac:dyDescent="0.2">
      <c r="A752" s="4"/>
      <c r="B752" s="6"/>
      <c r="C752" s="6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2.75" x14ac:dyDescent="0.2">
      <c r="A753" s="4"/>
      <c r="B753" s="6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2.75" x14ac:dyDescent="0.2">
      <c r="A754" s="4"/>
      <c r="B754" s="6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2.75" x14ac:dyDescent="0.2">
      <c r="A755" s="4"/>
      <c r="B755" s="6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2.75" x14ac:dyDescent="0.2">
      <c r="A756" s="4"/>
      <c r="B756" s="6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2.75" x14ac:dyDescent="0.2">
      <c r="A757" s="4"/>
      <c r="B757" s="6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2.75" x14ac:dyDescent="0.2">
      <c r="A758" s="4"/>
      <c r="B758" s="6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2.75" x14ac:dyDescent="0.2">
      <c r="A759" s="4"/>
      <c r="B759" s="6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2.75" x14ac:dyDescent="0.2">
      <c r="A760" s="4"/>
      <c r="B760" s="6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2.75" x14ac:dyDescent="0.2">
      <c r="A761" s="4"/>
      <c r="B761" s="6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2.75" x14ac:dyDescent="0.2">
      <c r="A762" s="4"/>
      <c r="B762" s="6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2.75" x14ac:dyDescent="0.2">
      <c r="A763" s="4"/>
      <c r="B763" s="6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2.75" x14ac:dyDescent="0.2">
      <c r="A764" s="4"/>
      <c r="B764" s="6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2.75" x14ac:dyDescent="0.2">
      <c r="A765" s="4"/>
      <c r="B765" s="6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2.75" x14ac:dyDescent="0.2">
      <c r="A766" s="4"/>
      <c r="B766" s="6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2.75" x14ac:dyDescent="0.2">
      <c r="A767" s="4"/>
      <c r="B767" s="6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2.75" x14ac:dyDescent="0.2">
      <c r="A768" s="4"/>
      <c r="B768" s="6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2.75" x14ac:dyDescent="0.2">
      <c r="A769" s="4"/>
      <c r="B769" s="6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2.75" x14ac:dyDescent="0.2">
      <c r="A770" s="4"/>
      <c r="B770" s="6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2.75" x14ac:dyDescent="0.2">
      <c r="A771" s="4"/>
      <c r="B771" s="6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2.75" x14ac:dyDescent="0.2">
      <c r="A772" s="4"/>
      <c r="B772" s="6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2.75" x14ac:dyDescent="0.2">
      <c r="A773" s="4"/>
      <c r="B773" s="6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2.75" x14ac:dyDescent="0.2">
      <c r="A774" s="4"/>
      <c r="B774" s="6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2.75" x14ac:dyDescent="0.2">
      <c r="A775" s="4"/>
      <c r="B775" s="6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2.75" x14ac:dyDescent="0.2">
      <c r="A776" s="4"/>
      <c r="B776" s="6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2.75" x14ac:dyDescent="0.2">
      <c r="A777" s="4"/>
      <c r="B777" s="6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2.75" x14ac:dyDescent="0.2">
      <c r="A778" s="4"/>
      <c r="B778" s="6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2.75" x14ac:dyDescent="0.2">
      <c r="A779" s="4"/>
      <c r="B779" s="6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2.75" x14ac:dyDescent="0.2">
      <c r="A780" s="4"/>
      <c r="B780" s="6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2.75" x14ac:dyDescent="0.2">
      <c r="A781" s="4"/>
      <c r="B781" s="6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2.75" x14ac:dyDescent="0.2">
      <c r="A782" s="4"/>
      <c r="B782" s="6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2.75" x14ac:dyDescent="0.2">
      <c r="A783" s="4"/>
      <c r="B783" s="6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2.75" x14ac:dyDescent="0.2">
      <c r="A784" s="4"/>
      <c r="B784" s="6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2.75" x14ac:dyDescent="0.2">
      <c r="A785" s="4"/>
      <c r="B785" s="6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2.75" x14ac:dyDescent="0.2">
      <c r="A786" s="4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2.75" x14ac:dyDescent="0.2">
      <c r="A787" s="4"/>
      <c r="B787" s="6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2.75" x14ac:dyDescent="0.2">
      <c r="A788" s="4"/>
      <c r="B788" s="6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2.75" x14ac:dyDescent="0.2">
      <c r="A789" s="4"/>
      <c r="B789" s="6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2.75" x14ac:dyDescent="0.2">
      <c r="A790" s="4"/>
      <c r="B790" s="6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2.75" x14ac:dyDescent="0.2">
      <c r="A791" s="4"/>
      <c r="B791" s="6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2.75" x14ac:dyDescent="0.2">
      <c r="A792" s="4"/>
      <c r="B792" s="6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2.75" x14ac:dyDescent="0.2">
      <c r="A793" s="4"/>
      <c r="B793" s="6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2.75" x14ac:dyDescent="0.2">
      <c r="A794" s="4"/>
      <c r="B794" s="6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2.75" x14ac:dyDescent="0.2">
      <c r="A795" s="4"/>
      <c r="B795" s="6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2.75" x14ac:dyDescent="0.2">
      <c r="A796" s="4"/>
      <c r="B796" s="6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2.75" x14ac:dyDescent="0.2">
      <c r="A797" s="4"/>
      <c r="B797" s="6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2.75" x14ac:dyDescent="0.2">
      <c r="A798" s="4"/>
      <c r="B798" s="6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2.75" x14ac:dyDescent="0.2">
      <c r="A799" s="4"/>
      <c r="B799" s="6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2.75" x14ac:dyDescent="0.2">
      <c r="A800" s="4"/>
      <c r="B800" s="6"/>
      <c r="C800" s="6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2.75" x14ac:dyDescent="0.2">
      <c r="A801" s="4"/>
      <c r="B801" s="6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2.75" x14ac:dyDescent="0.2">
      <c r="A802" s="4"/>
      <c r="B802" s="6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2.75" x14ac:dyDescent="0.2">
      <c r="A803" s="4"/>
      <c r="B803" s="6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2.75" x14ac:dyDescent="0.2">
      <c r="A804" s="4"/>
      <c r="B804" s="6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2.75" x14ac:dyDescent="0.2">
      <c r="A805" s="4"/>
      <c r="B805" s="6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2.75" x14ac:dyDescent="0.2">
      <c r="A806" s="4"/>
      <c r="B806" s="6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2.75" x14ac:dyDescent="0.2">
      <c r="A807" s="4"/>
      <c r="B807" s="6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2.75" x14ac:dyDescent="0.2">
      <c r="A808" s="4"/>
      <c r="B808" s="6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2.75" x14ac:dyDescent="0.2">
      <c r="A809" s="4"/>
      <c r="B809" s="6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2.75" x14ac:dyDescent="0.2">
      <c r="A810" s="4"/>
      <c r="B810" s="6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2.75" x14ac:dyDescent="0.2">
      <c r="A811" s="4"/>
      <c r="B811" s="6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2.75" x14ac:dyDescent="0.2">
      <c r="A812" s="4"/>
      <c r="B812" s="6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2.75" x14ac:dyDescent="0.2">
      <c r="A813" s="4"/>
      <c r="B813" s="6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2.75" x14ac:dyDescent="0.2">
      <c r="A814" s="4"/>
      <c r="B814" s="6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2.75" x14ac:dyDescent="0.2">
      <c r="A815" s="4"/>
      <c r="B815" s="6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2.75" x14ac:dyDescent="0.2">
      <c r="A816" s="4"/>
      <c r="B816" s="6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2.75" x14ac:dyDescent="0.2">
      <c r="A817" s="4"/>
      <c r="B817" s="6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2.75" x14ac:dyDescent="0.2">
      <c r="A818" s="4"/>
      <c r="B818" s="6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2.75" x14ac:dyDescent="0.2">
      <c r="A819" s="4"/>
      <c r="B819" s="6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2.75" x14ac:dyDescent="0.2">
      <c r="A820" s="4"/>
      <c r="B820" s="6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2.75" x14ac:dyDescent="0.2">
      <c r="A821" s="4"/>
      <c r="B821" s="6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2.75" x14ac:dyDescent="0.2">
      <c r="A822" s="4"/>
      <c r="B822" s="6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2.75" x14ac:dyDescent="0.2">
      <c r="A823" s="4"/>
      <c r="B823" s="6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2.75" x14ac:dyDescent="0.2">
      <c r="A824" s="4"/>
      <c r="B824" s="6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2.75" x14ac:dyDescent="0.2">
      <c r="A825" s="4"/>
      <c r="B825" s="6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2.75" x14ac:dyDescent="0.2">
      <c r="A826" s="4"/>
      <c r="B826" s="6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2.75" x14ac:dyDescent="0.2">
      <c r="A827" s="4"/>
      <c r="B827" s="6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2.75" x14ac:dyDescent="0.2">
      <c r="A828" s="4"/>
      <c r="B828" s="6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2.75" x14ac:dyDescent="0.2">
      <c r="A829" s="4"/>
      <c r="B829" s="6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2.75" x14ac:dyDescent="0.2">
      <c r="A830" s="4"/>
      <c r="B830" s="6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2.75" x14ac:dyDescent="0.2">
      <c r="A831" s="4"/>
      <c r="B831" s="6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2.75" x14ac:dyDescent="0.2">
      <c r="A832" s="4"/>
      <c r="B832" s="6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2.75" x14ac:dyDescent="0.2">
      <c r="A833" s="4"/>
      <c r="B833" s="6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2.75" x14ac:dyDescent="0.2">
      <c r="A834" s="4"/>
      <c r="B834" s="6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2.75" x14ac:dyDescent="0.2">
      <c r="A835" s="4"/>
      <c r="B835" s="6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2.75" x14ac:dyDescent="0.2">
      <c r="A836" s="4"/>
      <c r="B836" s="6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2.75" x14ac:dyDescent="0.2">
      <c r="A837" s="4"/>
      <c r="B837" s="6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2.75" x14ac:dyDescent="0.2">
      <c r="A838" s="4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2.75" x14ac:dyDescent="0.2">
      <c r="A839" s="4"/>
      <c r="B839" s="6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2.75" x14ac:dyDescent="0.2">
      <c r="A840" s="4"/>
      <c r="B840" s="6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2.75" x14ac:dyDescent="0.2">
      <c r="A841" s="4"/>
      <c r="B841" s="6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2.75" x14ac:dyDescent="0.2">
      <c r="A842" s="4"/>
      <c r="B842" s="6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2.75" x14ac:dyDescent="0.2">
      <c r="A843" s="4"/>
      <c r="B843" s="6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2.75" x14ac:dyDescent="0.2">
      <c r="A844" s="4"/>
      <c r="B844" s="6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2.75" x14ac:dyDescent="0.2">
      <c r="A845" s="4"/>
      <c r="B845" s="6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2.75" x14ac:dyDescent="0.2">
      <c r="A846" s="4"/>
      <c r="B846" s="6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2.75" x14ac:dyDescent="0.2">
      <c r="A847" s="4"/>
      <c r="B847" s="6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2.75" x14ac:dyDescent="0.2">
      <c r="A848" s="4"/>
      <c r="B848" s="6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2.75" x14ac:dyDescent="0.2">
      <c r="A849" s="4"/>
      <c r="B849" s="6"/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2.75" x14ac:dyDescent="0.2">
      <c r="A850" s="4"/>
      <c r="B850" s="6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2.75" x14ac:dyDescent="0.2">
      <c r="A851" s="4"/>
      <c r="B851" s="6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2.75" x14ac:dyDescent="0.2">
      <c r="A852" s="4"/>
      <c r="B852" s="6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2.75" x14ac:dyDescent="0.2">
      <c r="A853" s="4"/>
      <c r="B853" s="6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2.75" x14ac:dyDescent="0.2">
      <c r="A854" s="4"/>
      <c r="B854" s="6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2.75" x14ac:dyDescent="0.2">
      <c r="A855" s="4"/>
      <c r="B855" s="6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2.75" x14ac:dyDescent="0.2">
      <c r="A856" s="4"/>
      <c r="B856" s="6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2.75" x14ac:dyDescent="0.2">
      <c r="A857" s="4"/>
      <c r="B857" s="6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2.75" x14ac:dyDescent="0.2">
      <c r="A858" s="4"/>
      <c r="B858" s="6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2.75" x14ac:dyDescent="0.2">
      <c r="A859" s="4"/>
      <c r="B859" s="6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2.75" x14ac:dyDescent="0.2">
      <c r="A860" s="4"/>
      <c r="B860" s="6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2.75" x14ac:dyDescent="0.2">
      <c r="A861" s="4"/>
      <c r="B861" s="6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2.75" x14ac:dyDescent="0.2">
      <c r="A862" s="4"/>
      <c r="B862" s="6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2.75" x14ac:dyDescent="0.2">
      <c r="A863" s="4"/>
      <c r="B863" s="6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2.75" x14ac:dyDescent="0.2">
      <c r="A864" s="4"/>
      <c r="B864" s="6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2.75" x14ac:dyDescent="0.2">
      <c r="A865" s="4"/>
      <c r="B865" s="6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2.75" x14ac:dyDescent="0.2">
      <c r="A866" s="4"/>
      <c r="B866" s="6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2.75" x14ac:dyDescent="0.2">
      <c r="A867" s="4"/>
      <c r="B867" s="6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2.75" x14ac:dyDescent="0.2">
      <c r="A868" s="4"/>
      <c r="B868" s="6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2.75" x14ac:dyDescent="0.2">
      <c r="A869" s="4"/>
      <c r="B869" s="6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2.75" x14ac:dyDescent="0.2">
      <c r="A870" s="4"/>
      <c r="B870" s="6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2.75" x14ac:dyDescent="0.2">
      <c r="A871" s="4"/>
      <c r="B871" s="6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2.75" x14ac:dyDescent="0.2">
      <c r="A872" s="4"/>
      <c r="B872" s="6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2.75" x14ac:dyDescent="0.2">
      <c r="A873" s="4"/>
      <c r="B873" s="6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2.75" x14ac:dyDescent="0.2">
      <c r="A874" s="4"/>
      <c r="B874" s="6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2.75" x14ac:dyDescent="0.2">
      <c r="A875" s="4"/>
      <c r="B875" s="6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2.75" x14ac:dyDescent="0.2">
      <c r="A876" s="4"/>
      <c r="B876" s="6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2.75" x14ac:dyDescent="0.2">
      <c r="A877" s="4"/>
      <c r="B877" s="6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2.75" x14ac:dyDescent="0.2">
      <c r="A878" s="4"/>
      <c r="B878" s="6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2.75" x14ac:dyDescent="0.2">
      <c r="A879" s="4"/>
      <c r="B879" s="6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2.75" x14ac:dyDescent="0.2">
      <c r="A880" s="4"/>
      <c r="B880" s="6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2.75" x14ac:dyDescent="0.2">
      <c r="A881" s="4"/>
      <c r="B881" s="6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2.75" x14ac:dyDescent="0.2">
      <c r="A882" s="4"/>
      <c r="B882" s="6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2.75" x14ac:dyDescent="0.2">
      <c r="A883" s="4"/>
      <c r="B883" s="6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2.75" x14ac:dyDescent="0.2">
      <c r="A884" s="4"/>
      <c r="B884" s="6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2.75" x14ac:dyDescent="0.2">
      <c r="A885" s="4"/>
      <c r="B885" s="6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2.75" x14ac:dyDescent="0.2">
      <c r="A886" s="4"/>
      <c r="B886" s="6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2.75" x14ac:dyDescent="0.2">
      <c r="A887" s="4"/>
      <c r="B887" s="6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2.75" x14ac:dyDescent="0.2">
      <c r="A888" s="4"/>
      <c r="B888" s="6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2.75" x14ac:dyDescent="0.2">
      <c r="A889" s="4"/>
      <c r="B889" s="6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2.75" x14ac:dyDescent="0.2">
      <c r="A890" s="4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2.75" x14ac:dyDescent="0.2">
      <c r="A891" s="4"/>
      <c r="B891" s="6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2.75" x14ac:dyDescent="0.2">
      <c r="A892" s="4"/>
      <c r="B892" s="6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2.75" x14ac:dyDescent="0.2">
      <c r="A893" s="4"/>
      <c r="B893" s="6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2.75" x14ac:dyDescent="0.2">
      <c r="A894" s="4"/>
      <c r="B894" s="6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2.75" x14ac:dyDescent="0.2">
      <c r="A895" s="4"/>
      <c r="B895" s="6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2.75" x14ac:dyDescent="0.2">
      <c r="A896" s="4"/>
      <c r="B896" s="6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2.75" x14ac:dyDescent="0.2">
      <c r="A897" s="4"/>
      <c r="B897" s="6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2.75" x14ac:dyDescent="0.2">
      <c r="A898" s="4"/>
      <c r="B898" s="6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2.75" x14ac:dyDescent="0.2">
      <c r="A899" s="4"/>
      <c r="B899" s="6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2.75" x14ac:dyDescent="0.2">
      <c r="A900" s="4"/>
      <c r="B900" s="6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2.75" x14ac:dyDescent="0.2">
      <c r="A901" s="4"/>
      <c r="B901" s="6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2.75" x14ac:dyDescent="0.2">
      <c r="A902" s="4"/>
      <c r="B902" s="6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2.75" x14ac:dyDescent="0.2">
      <c r="A903" s="4"/>
      <c r="B903" s="6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2.75" x14ac:dyDescent="0.2">
      <c r="A904" s="4"/>
      <c r="B904" s="6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2.75" x14ac:dyDescent="0.2">
      <c r="A905" s="4"/>
      <c r="B905" s="6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2.75" x14ac:dyDescent="0.2">
      <c r="A906" s="4"/>
      <c r="B906" s="6"/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2.75" x14ac:dyDescent="0.2">
      <c r="A907" s="4"/>
      <c r="B907" s="6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2.75" x14ac:dyDescent="0.2">
      <c r="A908" s="4"/>
      <c r="B908" s="6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2.75" x14ac:dyDescent="0.2">
      <c r="A909" s="4"/>
      <c r="B909" s="6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2.75" x14ac:dyDescent="0.2">
      <c r="A910" s="4"/>
      <c r="B910" s="6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2.75" x14ac:dyDescent="0.2">
      <c r="A911" s="4"/>
      <c r="B911" s="6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2.75" x14ac:dyDescent="0.2">
      <c r="A912" s="4"/>
      <c r="B912" s="6"/>
      <c r="C912" s="6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2.75" x14ac:dyDescent="0.2">
      <c r="A913" s="4"/>
      <c r="B913" s="6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2.75" x14ac:dyDescent="0.2">
      <c r="A914" s="4"/>
      <c r="B914" s="6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2.75" x14ac:dyDescent="0.2">
      <c r="A915" s="4"/>
      <c r="B915" s="6"/>
      <c r="C915" s="6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2.75" x14ac:dyDescent="0.2">
      <c r="A916" s="4"/>
      <c r="B916" s="6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2.75" x14ac:dyDescent="0.2">
      <c r="A917" s="4"/>
      <c r="B917" s="6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2.75" x14ac:dyDescent="0.2">
      <c r="A918" s="4"/>
      <c r="B918" s="6"/>
      <c r="C918" s="6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2.75" x14ac:dyDescent="0.2">
      <c r="A919" s="4"/>
      <c r="B919" s="6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2.75" x14ac:dyDescent="0.2">
      <c r="A920" s="4"/>
      <c r="B920" s="6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2.75" x14ac:dyDescent="0.2">
      <c r="A921" s="4"/>
      <c r="B921" s="6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2.75" x14ac:dyDescent="0.2">
      <c r="A922" s="4"/>
      <c r="B922" s="6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2.75" x14ac:dyDescent="0.2">
      <c r="A923" s="4"/>
      <c r="B923" s="6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2.75" x14ac:dyDescent="0.2">
      <c r="A924" s="4"/>
      <c r="B924" s="6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2.75" x14ac:dyDescent="0.2">
      <c r="A925" s="4"/>
      <c r="B925" s="6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2.75" x14ac:dyDescent="0.2">
      <c r="A926" s="4"/>
      <c r="B926" s="6"/>
      <c r="C926" s="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2.75" x14ac:dyDescent="0.2">
      <c r="A927" s="4"/>
      <c r="B927" s="6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2.75" x14ac:dyDescent="0.2">
      <c r="A928" s="4"/>
      <c r="B928" s="6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2.75" x14ac:dyDescent="0.2">
      <c r="A929" s="4"/>
      <c r="B929" s="6"/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2.75" x14ac:dyDescent="0.2">
      <c r="A930" s="4"/>
      <c r="B930" s="6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2.75" x14ac:dyDescent="0.2">
      <c r="A931" s="4"/>
      <c r="B931" s="6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2.75" x14ac:dyDescent="0.2">
      <c r="A932" s="4"/>
      <c r="B932" s="6"/>
      <c r="C932" s="6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2.75" x14ac:dyDescent="0.2">
      <c r="A933" s="4"/>
      <c r="B933" s="6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2.75" x14ac:dyDescent="0.2">
      <c r="A934" s="4"/>
      <c r="B934" s="6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2.75" x14ac:dyDescent="0.2">
      <c r="A935" s="4"/>
      <c r="B935" s="6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2.75" x14ac:dyDescent="0.2">
      <c r="A936" s="4"/>
      <c r="B936" s="6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2.75" x14ac:dyDescent="0.2">
      <c r="A937" s="4"/>
      <c r="B937" s="6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2.75" x14ac:dyDescent="0.2">
      <c r="A938" s="4"/>
      <c r="B938" s="6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2.75" x14ac:dyDescent="0.2">
      <c r="A939" s="4"/>
      <c r="B939" s="6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2.75" x14ac:dyDescent="0.2">
      <c r="A940" s="4"/>
      <c r="B940" s="6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2.75" x14ac:dyDescent="0.2">
      <c r="A941" s="4"/>
      <c r="B941" s="6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2.75" x14ac:dyDescent="0.2">
      <c r="A942" s="4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2.75" x14ac:dyDescent="0.2">
      <c r="A943" s="4"/>
      <c r="B943" s="6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2.75" x14ac:dyDescent="0.2">
      <c r="A944" s="4"/>
      <c r="B944" s="6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2.75" x14ac:dyDescent="0.2">
      <c r="A945" s="4"/>
      <c r="B945" s="6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2.75" x14ac:dyDescent="0.2">
      <c r="A946" s="4"/>
      <c r="B946" s="6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2.75" x14ac:dyDescent="0.2">
      <c r="A947" s="4"/>
      <c r="B947" s="6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2.75" x14ac:dyDescent="0.2">
      <c r="A948" s="4"/>
      <c r="B948" s="6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2.75" x14ac:dyDescent="0.2">
      <c r="A949" s="4"/>
      <c r="B949" s="6"/>
      <c r="C949" s="6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2.75" x14ac:dyDescent="0.2">
      <c r="A950" s="4"/>
      <c r="B950" s="6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2.75" x14ac:dyDescent="0.2">
      <c r="A951" s="4"/>
      <c r="B951" s="6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2.75" x14ac:dyDescent="0.2">
      <c r="A952" s="4"/>
      <c r="B952" s="6"/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2.75" x14ac:dyDescent="0.2">
      <c r="A953" s="4"/>
      <c r="B953" s="6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2.75" x14ac:dyDescent="0.2">
      <c r="A954" s="4"/>
      <c r="B954" s="6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2.75" x14ac:dyDescent="0.2">
      <c r="A955" s="4"/>
      <c r="B955" s="6"/>
      <c r="C955" s="6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2.75" x14ac:dyDescent="0.2">
      <c r="A956" s="4"/>
      <c r="B956" s="6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2.75" x14ac:dyDescent="0.2">
      <c r="A957" s="4"/>
      <c r="B957" s="6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2.75" x14ac:dyDescent="0.2">
      <c r="A958" s="4"/>
      <c r="B958" s="6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2.75" x14ac:dyDescent="0.2">
      <c r="A959" s="4"/>
      <c r="B959" s="6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2.75" x14ac:dyDescent="0.2">
      <c r="A960" s="4"/>
      <c r="B960" s="6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2.75" x14ac:dyDescent="0.2">
      <c r="A961" s="4"/>
      <c r="B961" s="6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2.75" x14ac:dyDescent="0.2">
      <c r="A962" s="4"/>
      <c r="B962" s="6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2.75" x14ac:dyDescent="0.2">
      <c r="A963" s="4"/>
      <c r="B963" s="6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2.75" x14ac:dyDescent="0.2">
      <c r="A964" s="4"/>
      <c r="B964" s="6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2.75" x14ac:dyDescent="0.2">
      <c r="A965" s="4"/>
      <c r="B965" s="6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2.75" x14ac:dyDescent="0.2">
      <c r="A966" s="4"/>
      <c r="B966" s="6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2.75" x14ac:dyDescent="0.2">
      <c r="A967" s="4"/>
      <c r="B967" s="6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2.75" x14ac:dyDescent="0.2">
      <c r="A968" s="4"/>
      <c r="B968" s="6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2.75" x14ac:dyDescent="0.2">
      <c r="A969" s="4"/>
      <c r="B969" s="6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2.75" x14ac:dyDescent="0.2">
      <c r="A970" s="4"/>
      <c r="B970" s="6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2.75" x14ac:dyDescent="0.2">
      <c r="A971" s="4"/>
      <c r="B971" s="6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2.75" x14ac:dyDescent="0.2">
      <c r="A972" s="4"/>
      <c r="B972" s="6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2.75" x14ac:dyDescent="0.2">
      <c r="A973" s="4"/>
      <c r="B973" s="6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2.75" x14ac:dyDescent="0.2">
      <c r="A974" s="4"/>
      <c r="B974" s="6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2.75" x14ac:dyDescent="0.2">
      <c r="A975" s="4"/>
      <c r="B975" s="6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2.75" x14ac:dyDescent="0.2">
      <c r="A976" s="4"/>
      <c r="B976" s="6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2.75" x14ac:dyDescent="0.2">
      <c r="A977" s="4"/>
      <c r="B977" s="6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2.75" x14ac:dyDescent="0.2">
      <c r="A978" s="4"/>
      <c r="B978" s="6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2.75" x14ac:dyDescent="0.2">
      <c r="A979" s="4"/>
      <c r="B979" s="6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2.75" x14ac:dyDescent="0.2">
      <c r="A980" s="4"/>
      <c r="B980" s="6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2.75" x14ac:dyDescent="0.2">
      <c r="A981" s="4"/>
      <c r="B981" s="6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2.75" x14ac:dyDescent="0.2">
      <c r="A982" s="4"/>
      <c r="B982" s="6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2.75" x14ac:dyDescent="0.2">
      <c r="A983" s="4"/>
      <c r="B983" s="6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2.75" x14ac:dyDescent="0.2">
      <c r="A984" s="4"/>
      <c r="B984" s="6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2.75" x14ac:dyDescent="0.2">
      <c r="A985" s="4"/>
      <c r="B985" s="6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2.75" x14ac:dyDescent="0.2">
      <c r="A986" s="4"/>
      <c r="B986" s="6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2.75" x14ac:dyDescent="0.2">
      <c r="A987" s="4"/>
      <c r="B987" s="6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2.75" x14ac:dyDescent="0.2">
      <c r="A988" s="4"/>
      <c r="B988" s="6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2.75" x14ac:dyDescent="0.2">
      <c r="A989" s="4"/>
      <c r="B989" s="6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2.75" x14ac:dyDescent="0.2">
      <c r="A990" s="4"/>
      <c r="B990" s="6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2.75" x14ac:dyDescent="0.2">
      <c r="A991" s="4"/>
      <c r="B991" s="6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2.75" x14ac:dyDescent="0.2">
      <c r="A992" s="4"/>
      <c r="B992" s="6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2.75" x14ac:dyDescent="0.2">
      <c r="A993" s="4"/>
      <c r="B993" s="6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2.75" x14ac:dyDescent="0.2">
      <c r="A994" s="4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6"/>
      <c r="T994" s="6"/>
      <c r="U994" s="6"/>
      <c r="V994" s="6"/>
      <c r="W994" s="6"/>
      <c r="X994" s="6"/>
      <c r="Y994" s="6"/>
      <c r="Z994" s="6"/>
      <c r="AA994" s="6"/>
    </row>
  </sheetData>
  <sheetProtection algorithmName="SHA-512" hashValue="36ymxGTva7CGHj9vJm8mbCBD0RTUSc5Pn/woY6Mj64D2l+9mN6WAwGcTNgE5GFvc8ygXWcC1iG5cuslGyaf4QA==" saltValue="4amWL9Nn89AmCHjBYrMUpA==" spinCount="100000" sheet="1" selectLockedCells="1"/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929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4.5703125" style="5" customWidth="1"/>
    <col min="2" max="2" width="15.42578125" style="5" customWidth="1"/>
    <col min="3" max="3" width="11" style="5" customWidth="1"/>
    <col min="4" max="4" width="10.5703125" style="5" customWidth="1"/>
    <col min="5" max="5" width="21.140625" style="5" customWidth="1"/>
    <col min="6" max="6" width="18.7109375" style="5" customWidth="1"/>
    <col min="7" max="7" width="18.140625" style="5" customWidth="1"/>
    <col min="8" max="8" width="12" style="5" customWidth="1"/>
    <col min="9" max="9" width="19.42578125" style="5" customWidth="1"/>
    <col min="10" max="10" width="10.7109375" style="5" customWidth="1"/>
    <col min="11" max="11" width="19.42578125" style="5" customWidth="1"/>
    <col min="12" max="16384" width="12.5703125" style="5"/>
  </cols>
  <sheetData>
    <row r="1" spans="1:21" ht="30" customHeight="1" x14ac:dyDescent="0.2">
      <c r="A1" s="11"/>
      <c r="B1" s="33" t="s">
        <v>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">
      <c r="A3" s="11"/>
      <c r="B3" s="29" t="s">
        <v>9</v>
      </c>
      <c r="C3" s="30"/>
      <c r="D3" s="30"/>
      <c r="E3" s="30"/>
      <c r="F3" s="30"/>
      <c r="G3" s="30"/>
      <c r="H3" s="30"/>
      <c r="I3" s="30"/>
      <c r="J3" s="30"/>
      <c r="K3" s="30"/>
      <c r="L3" s="28"/>
      <c r="M3" s="11"/>
      <c r="N3" s="11"/>
      <c r="O3" s="11"/>
      <c r="P3" s="11"/>
      <c r="Q3" s="11"/>
      <c r="R3" s="11"/>
      <c r="S3" s="11"/>
      <c r="T3" s="11"/>
      <c r="U3" s="11"/>
    </row>
    <row r="4" spans="1:21" ht="18" x14ac:dyDescent="0.2">
      <c r="A4" s="11"/>
      <c r="B4" s="31" t="s">
        <v>10</v>
      </c>
      <c r="C4" s="30"/>
      <c r="D4" s="30"/>
      <c r="E4" s="30"/>
      <c r="F4" s="30"/>
      <c r="G4" s="28"/>
      <c r="H4" s="31" t="s">
        <v>11</v>
      </c>
      <c r="I4" s="28"/>
      <c r="J4" s="31" t="s">
        <v>12</v>
      </c>
      <c r="K4" s="28"/>
      <c r="L4" s="17"/>
      <c r="M4" s="11"/>
      <c r="N4" s="11"/>
      <c r="O4" s="11"/>
      <c r="P4" s="11"/>
      <c r="Q4" s="11"/>
      <c r="R4" s="11"/>
      <c r="S4" s="11"/>
      <c r="T4" s="11"/>
      <c r="U4" s="11"/>
    </row>
    <row r="5" spans="1:21" ht="31.5" x14ac:dyDescent="0.2">
      <c r="A5" s="11"/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19</v>
      </c>
      <c r="K5" s="18" t="s">
        <v>20</v>
      </c>
      <c r="L5" s="18" t="s">
        <v>21</v>
      </c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">
      <c r="A6" s="11"/>
      <c r="B6" s="9"/>
      <c r="C6" s="10"/>
      <c r="D6" s="9"/>
      <c r="E6" s="9"/>
      <c r="F6" s="9"/>
      <c r="G6" s="9"/>
      <c r="H6" s="9"/>
      <c r="I6" s="9"/>
      <c r="J6" s="9"/>
      <c r="K6" s="9"/>
      <c r="L6" s="16" t="e">
        <f>ROUND(IF(E6&gt;=1500,((H6+J6)*1000)/1500,((H6+J6)*1000)/E6),3)</f>
        <v>#DIV/0!</v>
      </c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">
      <c r="A7" s="11"/>
      <c r="B7" s="9"/>
      <c r="C7" s="10"/>
      <c r="D7" s="9"/>
      <c r="E7" s="9"/>
      <c r="F7" s="9"/>
      <c r="G7" s="9"/>
      <c r="H7" s="9"/>
      <c r="I7" s="9"/>
      <c r="J7" s="9"/>
      <c r="K7" s="9"/>
      <c r="L7" s="16" t="e">
        <f t="shared" ref="L7:L9" si="0">ROUND(IF(E7&gt;=1500,((H7+J7)*1000)/1500,((H7+J7)*1000)/E7),3)</f>
        <v>#DIV/0!</v>
      </c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">
      <c r="A8" s="11"/>
      <c r="B8" s="9"/>
      <c r="C8" s="10"/>
      <c r="D8" s="9"/>
      <c r="E8" s="9"/>
      <c r="F8" s="9"/>
      <c r="G8" s="9"/>
      <c r="H8" s="9"/>
      <c r="I8" s="9"/>
      <c r="J8" s="9"/>
      <c r="K8" s="9"/>
      <c r="L8" s="16" t="e">
        <f t="shared" si="0"/>
        <v>#DIV/0!</v>
      </c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">
      <c r="A9" s="11"/>
      <c r="B9" s="9"/>
      <c r="C9" s="10"/>
      <c r="D9" s="9"/>
      <c r="E9" s="9"/>
      <c r="F9" s="9"/>
      <c r="G9" s="9"/>
      <c r="H9" s="9"/>
      <c r="I9" s="9"/>
      <c r="J9" s="9"/>
      <c r="K9" s="9"/>
      <c r="L9" s="16" t="e">
        <f t="shared" si="0"/>
        <v>#DIV/0!</v>
      </c>
      <c r="M9" s="11"/>
      <c r="N9" s="11"/>
      <c r="O9" s="11"/>
      <c r="P9" s="11"/>
      <c r="Q9" s="11"/>
      <c r="R9" s="11"/>
      <c r="S9" s="11"/>
      <c r="T9" s="11"/>
      <c r="U9" s="11"/>
    </row>
    <row r="10" spans="1:21" ht="18" x14ac:dyDescent="0.2">
      <c r="A10" s="11"/>
      <c r="B10" s="12" t="s">
        <v>22</v>
      </c>
      <c r="C10" s="13"/>
      <c r="D10" s="14">
        <f>SUM(D6:D9)</f>
        <v>0</v>
      </c>
      <c r="E10" s="13"/>
      <c r="F10" s="13"/>
      <c r="G10" s="13"/>
      <c r="H10" s="13"/>
      <c r="I10" s="13"/>
      <c r="J10" s="13"/>
      <c r="K10" s="13"/>
      <c r="L10" s="19" t="e">
        <f>SUM(L6:L9)</f>
        <v>#DIV/0!</v>
      </c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2">
      <c r="A11" s="11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">
      <c r="A12" s="11"/>
      <c r="B12" s="29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28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18" x14ac:dyDescent="0.2">
      <c r="A13" s="11"/>
      <c r="B13" s="31" t="s">
        <v>10</v>
      </c>
      <c r="C13" s="30"/>
      <c r="D13" s="30"/>
      <c r="E13" s="30"/>
      <c r="F13" s="30"/>
      <c r="G13" s="28"/>
      <c r="H13" s="31" t="s">
        <v>11</v>
      </c>
      <c r="I13" s="28"/>
      <c r="J13" s="31" t="s">
        <v>12</v>
      </c>
      <c r="K13" s="28"/>
      <c r="L13" s="17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31.5" x14ac:dyDescent="0.2">
      <c r="A14" s="11"/>
      <c r="B14" s="18" t="s">
        <v>13</v>
      </c>
      <c r="C14" s="18" t="s">
        <v>14</v>
      </c>
      <c r="D14" s="18" t="s">
        <v>15</v>
      </c>
      <c r="E14" s="18" t="s">
        <v>16</v>
      </c>
      <c r="F14" s="18" t="s">
        <v>17</v>
      </c>
      <c r="G14" s="18" t="s">
        <v>18</v>
      </c>
      <c r="H14" s="18" t="s">
        <v>19</v>
      </c>
      <c r="I14" s="18" t="s">
        <v>20</v>
      </c>
      <c r="J14" s="18" t="s">
        <v>19</v>
      </c>
      <c r="K14" s="18" t="s">
        <v>20</v>
      </c>
      <c r="L14" s="18" t="s">
        <v>21</v>
      </c>
      <c r="M14" s="11"/>
      <c r="N14" s="11"/>
      <c r="O14" s="11"/>
      <c r="P14" s="11"/>
      <c r="Q14" s="11"/>
      <c r="R14" s="11"/>
      <c r="S14" s="11"/>
      <c r="T14" s="11"/>
      <c r="U14" s="11"/>
    </row>
    <row r="15" spans="1:21" x14ac:dyDescent="0.2">
      <c r="A15" s="11"/>
      <c r="B15" s="9"/>
      <c r="C15" s="10"/>
      <c r="D15" s="9"/>
      <c r="E15" s="9"/>
      <c r="F15" s="9"/>
      <c r="G15" s="9"/>
      <c r="H15" s="9"/>
      <c r="I15" s="9"/>
      <c r="J15" s="9"/>
      <c r="K15" s="9"/>
      <c r="L15" s="16" t="e">
        <f t="shared" ref="L15:L17" si="1">ROUND(IF(E15&gt;=3000,((H15+J15)*1000)/3000,((H15+J15)*1000)/E15),3)</f>
        <v>#DIV/0!</v>
      </c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">
      <c r="A16" s="11"/>
      <c r="B16" s="9"/>
      <c r="C16" s="10"/>
      <c r="D16" s="9"/>
      <c r="E16" s="9"/>
      <c r="F16" s="9"/>
      <c r="G16" s="9"/>
      <c r="H16" s="9"/>
      <c r="I16" s="9"/>
      <c r="J16" s="9"/>
      <c r="K16" s="9"/>
      <c r="L16" s="16" t="e">
        <f t="shared" si="1"/>
        <v>#DIV/0!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">
      <c r="A17" s="11"/>
      <c r="B17" s="9"/>
      <c r="C17" s="10"/>
      <c r="D17" s="9"/>
      <c r="E17" s="9"/>
      <c r="F17" s="9"/>
      <c r="G17" s="9"/>
      <c r="H17" s="9"/>
      <c r="I17" s="9"/>
      <c r="J17" s="9"/>
      <c r="K17" s="9"/>
      <c r="L17" s="16" t="e">
        <f t="shared" si="1"/>
        <v>#DIV/0!</v>
      </c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18" x14ac:dyDescent="0.2">
      <c r="A18" s="11"/>
      <c r="B18" s="12" t="s">
        <v>22</v>
      </c>
      <c r="C18" s="13"/>
      <c r="D18" s="14">
        <f>SUM(D15:D17)</f>
        <v>0</v>
      </c>
      <c r="E18" s="13"/>
      <c r="F18" s="13"/>
      <c r="G18" s="13"/>
      <c r="H18" s="13"/>
      <c r="I18" s="13"/>
      <c r="J18" s="13"/>
      <c r="K18" s="13"/>
      <c r="L18" s="19" t="e">
        <f>SUM(L15:L17)</f>
        <v>#DIV/0!</v>
      </c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2">
      <c r="A20" s="11"/>
      <c r="B20" s="29" t="s">
        <v>63</v>
      </c>
      <c r="C20" s="30"/>
      <c r="D20" s="30"/>
      <c r="E20" s="30"/>
      <c r="F20" s="30"/>
      <c r="G20" s="30"/>
      <c r="H20" s="30"/>
      <c r="I20" s="30"/>
      <c r="J20" s="30"/>
      <c r="K20" s="30"/>
      <c r="L20" s="28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8" x14ac:dyDescent="0.2">
      <c r="A21" s="11"/>
      <c r="B21" s="31" t="s">
        <v>10</v>
      </c>
      <c r="C21" s="30"/>
      <c r="D21" s="30"/>
      <c r="E21" s="30"/>
      <c r="F21" s="30"/>
      <c r="G21" s="28"/>
      <c r="H21" s="31" t="s">
        <v>11</v>
      </c>
      <c r="I21" s="28"/>
      <c r="J21" s="31" t="s">
        <v>12</v>
      </c>
      <c r="K21" s="28"/>
      <c r="L21" s="17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31.5" x14ac:dyDescent="0.2">
      <c r="A22" s="11"/>
      <c r="B22" s="18" t="s">
        <v>13</v>
      </c>
      <c r="C22" s="18" t="s">
        <v>14</v>
      </c>
      <c r="D22" s="18" t="s">
        <v>15</v>
      </c>
      <c r="E22" s="18" t="s">
        <v>16</v>
      </c>
      <c r="F22" s="18" t="s">
        <v>17</v>
      </c>
      <c r="G22" s="18" t="s">
        <v>18</v>
      </c>
      <c r="H22" s="18" t="s">
        <v>19</v>
      </c>
      <c r="I22" s="18" t="s">
        <v>20</v>
      </c>
      <c r="J22" s="18" t="s">
        <v>19</v>
      </c>
      <c r="K22" s="18" t="s">
        <v>20</v>
      </c>
      <c r="L22" s="18" t="s">
        <v>21</v>
      </c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">
      <c r="A23" s="11"/>
      <c r="B23" s="9"/>
      <c r="C23" s="10"/>
      <c r="D23" s="9"/>
      <c r="E23" s="9"/>
      <c r="F23" s="9"/>
      <c r="G23" s="9"/>
      <c r="H23" s="9"/>
      <c r="I23" s="9"/>
      <c r="J23" s="9"/>
      <c r="K23" s="9"/>
      <c r="L23" s="16" t="e">
        <f t="shared" ref="L23:L24" si="2">ROUND(IF(E23&gt;=5000,((H23+J23)*1000)/5000,((H23+J23)*1000)/E23),3)</f>
        <v>#DIV/0!</v>
      </c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2">
      <c r="A24" s="11"/>
      <c r="B24" s="9"/>
      <c r="C24" s="10"/>
      <c r="D24" s="9"/>
      <c r="E24" s="9"/>
      <c r="F24" s="9"/>
      <c r="G24" s="9"/>
      <c r="H24" s="9"/>
      <c r="I24" s="9"/>
      <c r="J24" s="9"/>
      <c r="K24" s="9"/>
      <c r="L24" s="16" t="e">
        <f t="shared" si="2"/>
        <v>#DIV/0!</v>
      </c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8" x14ac:dyDescent="0.2">
      <c r="A25" s="11"/>
      <c r="B25" s="12" t="s">
        <v>22</v>
      </c>
      <c r="C25" s="13"/>
      <c r="D25" s="14">
        <f>SUM(D23:D24)</f>
        <v>0</v>
      </c>
      <c r="E25" s="13"/>
      <c r="F25" s="13"/>
      <c r="G25" s="13"/>
      <c r="H25" s="13"/>
      <c r="I25" s="13"/>
      <c r="J25" s="13"/>
      <c r="K25" s="13"/>
      <c r="L25" s="19" t="e">
        <f>SUM(L23:L24)</f>
        <v>#DIV/0!</v>
      </c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">
      <c r="A26" s="1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">
      <c r="A27" s="11"/>
      <c r="B27" s="29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28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8" x14ac:dyDescent="0.2">
      <c r="A28" s="11"/>
      <c r="B28" s="31" t="s">
        <v>10</v>
      </c>
      <c r="C28" s="30"/>
      <c r="D28" s="30"/>
      <c r="E28" s="30"/>
      <c r="F28" s="30"/>
      <c r="G28" s="28"/>
      <c r="H28" s="31" t="s">
        <v>11</v>
      </c>
      <c r="I28" s="28"/>
      <c r="J28" s="31" t="s">
        <v>12</v>
      </c>
      <c r="K28" s="28"/>
      <c r="L28" s="17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31.5" x14ac:dyDescent="0.2">
      <c r="A29" s="11"/>
      <c r="B29" s="18" t="s">
        <v>13</v>
      </c>
      <c r="C29" s="18" t="s">
        <v>14</v>
      </c>
      <c r="D29" s="18" t="s">
        <v>15</v>
      </c>
      <c r="E29" s="18" t="s">
        <v>16</v>
      </c>
      <c r="F29" s="18" t="s">
        <v>17</v>
      </c>
      <c r="G29" s="18" t="s">
        <v>18</v>
      </c>
      <c r="H29" s="18" t="s">
        <v>19</v>
      </c>
      <c r="I29" s="18" t="s">
        <v>20</v>
      </c>
      <c r="J29" s="18" t="s">
        <v>19</v>
      </c>
      <c r="K29" s="18" t="s">
        <v>20</v>
      </c>
      <c r="L29" s="18" t="s">
        <v>21</v>
      </c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2">
      <c r="A30" s="11"/>
      <c r="B30" s="9"/>
      <c r="C30" s="10"/>
      <c r="D30" s="9"/>
      <c r="E30" s="9"/>
      <c r="F30" s="9"/>
      <c r="G30" s="9"/>
      <c r="H30" s="9"/>
      <c r="I30" s="9"/>
      <c r="J30" s="9"/>
      <c r="K30" s="9"/>
      <c r="L30" s="16" t="e">
        <f t="shared" ref="L30:L31" si="3">ROUND(IF(E30&gt;=10000,((H30+J30)*1000)/10000,((H30+J30)*1000)/E30),3)</f>
        <v>#DIV/0!</v>
      </c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2">
      <c r="A31" s="11"/>
      <c r="B31" s="9"/>
      <c r="C31" s="10"/>
      <c r="D31" s="9"/>
      <c r="E31" s="9"/>
      <c r="F31" s="9"/>
      <c r="G31" s="9"/>
      <c r="H31" s="9"/>
      <c r="I31" s="9"/>
      <c r="J31" s="9"/>
      <c r="K31" s="9"/>
      <c r="L31" s="16" t="e">
        <f t="shared" si="3"/>
        <v>#DIV/0!</v>
      </c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8" x14ac:dyDescent="0.2">
      <c r="A32" s="11"/>
      <c r="B32" s="12" t="s">
        <v>22</v>
      </c>
      <c r="C32" s="13"/>
      <c r="D32" s="14">
        <f>SUM(D30:D31)</f>
        <v>0</v>
      </c>
      <c r="E32" s="13"/>
      <c r="F32" s="13"/>
      <c r="G32" s="13"/>
      <c r="H32" s="13"/>
      <c r="I32" s="13"/>
      <c r="J32" s="13"/>
      <c r="K32" s="13"/>
      <c r="L32" s="19" t="e">
        <f>SUM(L30:L31)</f>
        <v>#DIV/0!</v>
      </c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2">
      <c r="A33" s="1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">
      <c r="A34" s="11"/>
      <c r="B34" s="29" t="s">
        <v>25</v>
      </c>
      <c r="C34" s="30"/>
      <c r="D34" s="30"/>
      <c r="E34" s="30"/>
      <c r="F34" s="30"/>
      <c r="G34" s="30"/>
      <c r="H34" s="30"/>
      <c r="I34" s="30"/>
      <c r="J34" s="30"/>
      <c r="K34" s="30"/>
      <c r="L34" s="28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8" x14ac:dyDescent="0.2">
      <c r="A35" s="11"/>
      <c r="B35" s="31" t="s">
        <v>10</v>
      </c>
      <c r="C35" s="30"/>
      <c r="D35" s="30"/>
      <c r="E35" s="30"/>
      <c r="F35" s="30"/>
      <c r="G35" s="28"/>
      <c r="H35" s="31" t="s">
        <v>11</v>
      </c>
      <c r="I35" s="28"/>
      <c r="J35" s="31" t="s">
        <v>12</v>
      </c>
      <c r="K35" s="28"/>
      <c r="L35" s="17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31.5" x14ac:dyDescent="0.2">
      <c r="A36" s="11"/>
      <c r="B36" s="18" t="s">
        <v>13</v>
      </c>
      <c r="C36" s="18" t="s">
        <v>14</v>
      </c>
      <c r="D36" s="18" t="s">
        <v>15</v>
      </c>
      <c r="E36" s="18" t="s">
        <v>16</v>
      </c>
      <c r="F36" s="18" t="s">
        <v>17</v>
      </c>
      <c r="G36" s="18" t="s">
        <v>18</v>
      </c>
      <c r="H36" s="18" t="s">
        <v>19</v>
      </c>
      <c r="I36" s="18" t="s">
        <v>20</v>
      </c>
      <c r="J36" s="18" t="s">
        <v>19</v>
      </c>
      <c r="K36" s="18" t="s">
        <v>20</v>
      </c>
      <c r="L36" s="18" t="s">
        <v>21</v>
      </c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2">
      <c r="A37" s="11"/>
      <c r="B37" s="9"/>
      <c r="C37" s="10"/>
      <c r="D37" s="9"/>
      <c r="E37" s="9"/>
      <c r="F37" s="9"/>
      <c r="G37" s="9"/>
      <c r="H37" s="9"/>
      <c r="I37" s="9"/>
      <c r="J37" s="9"/>
      <c r="K37" s="9"/>
      <c r="L37" s="16" t="e">
        <f t="shared" ref="L37:L39" si="4">ROUND(IF(E37&gt;=2500,((H37+J37)*1000)/2500,((H37+J37)*1000)/E37),3)</f>
        <v>#DIV/0!</v>
      </c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2">
      <c r="A38" s="11"/>
      <c r="B38" s="9"/>
      <c r="C38" s="10"/>
      <c r="D38" s="9"/>
      <c r="E38" s="9"/>
      <c r="F38" s="9"/>
      <c r="G38" s="9"/>
      <c r="H38" s="9"/>
      <c r="I38" s="9"/>
      <c r="J38" s="9"/>
      <c r="K38" s="9"/>
      <c r="L38" s="16" t="e">
        <f t="shared" si="4"/>
        <v>#DIV/0!</v>
      </c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2">
      <c r="A39" s="11"/>
      <c r="B39" s="9"/>
      <c r="C39" s="10"/>
      <c r="D39" s="9"/>
      <c r="E39" s="9"/>
      <c r="F39" s="9"/>
      <c r="G39" s="9"/>
      <c r="H39" s="9"/>
      <c r="I39" s="9"/>
      <c r="J39" s="9"/>
      <c r="K39" s="9"/>
      <c r="L39" s="16" t="e">
        <f t="shared" si="4"/>
        <v>#DIV/0!</v>
      </c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8" x14ac:dyDescent="0.2">
      <c r="A40" s="11"/>
      <c r="B40" s="12" t="s">
        <v>22</v>
      </c>
      <c r="C40" s="13"/>
      <c r="D40" s="14">
        <f>SUM(D37:D39)</f>
        <v>0</v>
      </c>
      <c r="E40" s="13"/>
      <c r="F40" s="13"/>
      <c r="G40" s="13"/>
      <c r="H40" s="13"/>
      <c r="I40" s="13"/>
      <c r="J40" s="13"/>
      <c r="K40" s="13"/>
      <c r="L40" s="19" t="e">
        <f>SUM(L37:L39)</f>
        <v>#DIV/0!</v>
      </c>
      <c r="M40" s="11"/>
      <c r="N40" s="11"/>
      <c r="O40" s="11"/>
      <c r="P40" s="11"/>
      <c r="Q40" s="11"/>
      <c r="R40" s="11"/>
      <c r="S40" s="11"/>
      <c r="T40" s="11"/>
      <c r="U40" s="11"/>
    </row>
    <row r="41" spans="1:21" x14ac:dyDescent="0.2">
      <c r="A41" s="1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2">
      <c r="A42" s="11"/>
      <c r="B42" s="29" t="s">
        <v>26</v>
      </c>
      <c r="C42" s="30"/>
      <c r="D42" s="30"/>
      <c r="E42" s="30"/>
      <c r="F42" s="30"/>
      <c r="G42" s="30"/>
      <c r="H42" s="30"/>
      <c r="I42" s="30"/>
      <c r="J42" s="30"/>
      <c r="K42" s="30"/>
      <c r="L42" s="28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8" x14ac:dyDescent="0.2">
      <c r="A43" s="11"/>
      <c r="B43" s="31" t="s">
        <v>10</v>
      </c>
      <c r="C43" s="30"/>
      <c r="D43" s="30"/>
      <c r="E43" s="30"/>
      <c r="F43" s="30"/>
      <c r="G43" s="28"/>
      <c r="H43" s="31" t="s">
        <v>11</v>
      </c>
      <c r="I43" s="28"/>
      <c r="J43" s="31" t="s">
        <v>12</v>
      </c>
      <c r="K43" s="28"/>
      <c r="L43" s="17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31.5" x14ac:dyDescent="0.2">
      <c r="A44" s="11"/>
      <c r="B44" s="18" t="s">
        <v>13</v>
      </c>
      <c r="C44" s="18" t="s">
        <v>14</v>
      </c>
      <c r="D44" s="18" t="s">
        <v>15</v>
      </c>
      <c r="E44" s="18" t="s">
        <v>16</v>
      </c>
      <c r="F44" s="18" t="s">
        <v>17</v>
      </c>
      <c r="G44" s="18" t="s">
        <v>18</v>
      </c>
      <c r="H44" s="18" t="s">
        <v>19</v>
      </c>
      <c r="I44" s="18" t="s">
        <v>20</v>
      </c>
      <c r="J44" s="18" t="s">
        <v>19</v>
      </c>
      <c r="K44" s="18" t="s">
        <v>20</v>
      </c>
      <c r="L44" s="18" t="s">
        <v>21</v>
      </c>
      <c r="M44" s="11"/>
      <c r="N44" s="11"/>
      <c r="O44" s="11"/>
      <c r="P44" s="11"/>
      <c r="Q44" s="11"/>
      <c r="R44" s="11"/>
      <c r="S44" s="11"/>
      <c r="T44" s="11"/>
      <c r="U44" s="11"/>
    </row>
    <row r="45" spans="1:21" x14ac:dyDescent="0.2">
      <c r="A45" s="11"/>
      <c r="B45" s="9"/>
      <c r="C45" s="10"/>
      <c r="D45" s="9"/>
      <c r="E45" s="9"/>
      <c r="F45" s="9"/>
      <c r="G45" s="9"/>
      <c r="H45" s="9"/>
      <c r="I45" s="9"/>
      <c r="J45" s="9"/>
      <c r="K45" s="9"/>
      <c r="L45" s="16" t="e">
        <f t="shared" ref="L45:L46" si="5">ROUND(IF(E45&gt;=2500,((H45+J45)*1000)/2500,((H45+J45)*1000)/E45),3)</f>
        <v>#DIV/0!</v>
      </c>
      <c r="M45" s="11"/>
      <c r="N45" s="11"/>
      <c r="O45" s="11"/>
      <c r="P45" s="11"/>
      <c r="Q45" s="11"/>
      <c r="R45" s="11"/>
      <c r="S45" s="11"/>
      <c r="T45" s="11"/>
      <c r="U45" s="11"/>
    </row>
    <row r="46" spans="1:21" x14ac:dyDescent="0.2">
      <c r="A46" s="11"/>
      <c r="B46" s="9"/>
      <c r="C46" s="10"/>
      <c r="D46" s="9"/>
      <c r="E46" s="9"/>
      <c r="F46" s="9"/>
      <c r="G46" s="9"/>
      <c r="H46" s="9"/>
      <c r="I46" s="9"/>
      <c r="J46" s="9"/>
      <c r="K46" s="9"/>
      <c r="L46" s="16" t="e">
        <f t="shared" si="5"/>
        <v>#DIV/0!</v>
      </c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8" x14ac:dyDescent="0.2">
      <c r="A47" s="11"/>
      <c r="B47" s="12" t="s">
        <v>22</v>
      </c>
      <c r="C47" s="13"/>
      <c r="D47" s="14">
        <f>SUM(D45:D46)</f>
        <v>0</v>
      </c>
      <c r="E47" s="13"/>
      <c r="F47" s="13"/>
      <c r="G47" s="13"/>
      <c r="H47" s="13"/>
      <c r="I47" s="13"/>
      <c r="J47" s="13"/>
      <c r="K47" s="13"/>
      <c r="L47" s="14" t="e">
        <f>SUM(L45:L46)</f>
        <v>#DIV/0!</v>
      </c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2">
      <c r="A48" s="11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1"/>
      <c r="N48" s="11"/>
      <c r="O48" s="11"/>
      <c r="P48" s="11"/>
      <c r="Q48" s="11"/>
      <c r="R48" s="11"/>
      <c r="S48" s="11"/>
      <c r="T48" s="11"/>
      <c r="U48" s="11"/>
    </row>
    <row r="49" spans="1:21" x14ac:dyDescent="0.2">
      <c r="A49" s="11"/>
      <c r="B49" s="29" t="s">
        <v>27</v>
      </c>
      <c r="C49" s="30"/>
      <c r="D49" s="30"/>
      <c r="E49" s="30"/>
      <c r="F49" s="30"/>
      <c r="G49" s="30"/>
      <c r="H49" s="30"/>
      <c r="I49" s="30"/>
      <c r="J49" s="30"/>
      <c r="K49" s="30"/>
      <c r="L49" s="28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8" x14ac:dyDescent="0.2">
      <c r="A50" s="11"/>
      <c r="B50" s="31" t="s">
        <v>10</v>
      </c>
      <c r="C50" s="30"/>
      <c r="D50" s="30"/>
      <c r="E50" s="30"/>
      <c r="F50" s="30"/>
      <c r="G50" s="28"/>
      <c r="H50" s="31" t="s">
        <v>11</v>
      </c>
      <c r="I50" s="28"/>
      <c r="J50" s="31" t="s">
        <v>12</v>
      </c>
      <c r="K50" s="28"/>
      <c r="L50" s="17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31.5" x14ac:dyDescent="0.2">
      <c r="A51" s="11"/>
      <c r="B51" s="18" t="s">
        <v>13</v>
      </c>
      <c r="C51" s="18" t="s">
        <v>14</v>
      </c>
      <c r="D51" s="18" t="s">
        <v>15</v>
      </c>
      <c r="E51" s="18" t="s">
        <v>16</v>
      </c>
      <c r="F51" s="18" t="s">
        <v>17</v>
      </c>
      <c r="G51" s="18" t="s">
        <v>18</v>
      </c>
      <c r="H51" s="18" t="s">
        <v>19</v>
      </c>
      <c r="I51" s="18" t="s">
        <v>20</v>
      </c>
      <c r="J51" s="18" t="s">
        <v>19</v>
      </c>
      <c r="K51" s="18" t="s">
        <v>20</v>
      </c>
      <c r="L51" s="18" t="s">
        <v>21</v>
      </c>
      <c r="M51" s="11"/>
      <c r="N51" s="11"/>
      <c r="O51" s="11"/>
      <c r="P51" s="11"/>
      <c r="Q51" s="11"/>
      <c r="R51" s="11"/>
      <c r="S51" s="11"/>
      <c r="T51" s="11"/>
      <c r="U51" s="11"/>
    </row>
    <row r="52" spans="1:21" x14ac:dyDescent="0.2">
      <c r="A52" s="11"/>
      <c r="B52" s="9"/>
      <c r="C52" s="10"/>
      <c r="D52" s="9"/>
      <c r="E52" s="9"/>
      <c r="F52" s="9"/>
      <c r="G52" s="9"/>
      <c r="H52" s="9"/>
      <c r="I52" s="9"/>
      <c r="J52" s="9"/>
      <c r="K52" s="9"/>
      <c r="L52" s="16" t="e">
        <f t="shared" ref="L52:L54" si="6">ROUND(IF(E52&gt;=2500,((H52+I52)*1000)/2500,((H52+I52)*1000)/E52),3)</f>
        <v>#DIV/0!</v>
      </c>
      <c r="M52" s="11"/>
      <c r="N52" s="11"/>
      <c r="O52" s="11"/>
      <c r="P52" s="11"/>
      <c r="Q52" s="11"/>
      <c r="R52" s="11"/>
      <c r="S52" s="11"/>
      <c r="T52" s="11"/>
      <c r="U52" s="11"/>
    </row>
    <row r="53" spans="1:21" x14ac:dyDescent="0.2">
      <c r="A53" s="11"/>
      <c r="B53" s="9"/>
      <c r="C53" s="10"/>
      <c r="D53" s="9"/>
      <c r="E53" s="9"/>
      <c r="F53" s="9"/>
      <c r="G53" s="9"/>
      <c r="H53" s="9"/>
      <c r="I53" s="9"/>
      <c r="J53" s="9"/>
      <c r="K53" s="9"/>
      <c r="L53" s="16" t="e">
        <f t="shared" si="6"/>
        <v>#DIV/0!</v>
      </c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2">
      <c r="A54" s="11"/>
      <c r="B54" s="9"/>
      <c r="C54" s="10"/>
      <c r="D54" s="9"/>
      <c r="E54" s="9"/>
      <c r="F54" s="9"/>
      <c r="G54" s="9"/>
      <c r="H54" s="9"/>
      <c r="I54" s="9"/>
      <c r="J54" s="9"/>
      <c r="K54" s="9"/>
      <c r="L54" s="16" t="e">
        <f t="shared" si="6"/>
        <v>#DIV/0!</v>
      </c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8" x14ac:dyDescent="0.2">
      <c r="A55" s="11"/>
      <c r="B55" s="12" t="s">
        <v>22</v>
      </c>
      <c r="C55" s="13"/>
      <c r="D55" s="14">
        <f>SUM(D52:D54)</f>
        <v>0</v>
      </c>
      <c r="E55" s="13"/>
      <c r="F55" s="13"/>
      <c r="G55" s="13"/>
      <c r="H55" s="13"/>
      <c r="I55" s="13"/>
      <c r="J55" s="13"/>
      <c r="K55" s="13"/>
      <c r="L55" s="14" t="e">
        <f>SUM(L52:L54)</f>
        <v>#DIV/0!</v>
      </c>
      <c r="M55" s="11"/>
      <c r="N55" s="11"/>
      <c r="O55" s="11"/>
      <c r="P55" s="11"/>
      <c r="Q55" s="11"/>
      <c r="R55" s="11"/>
      <c r="S55" s="11"/>
      <c r="T55" s="11"/>
      <c r="U55" s="11"/>
    </row>
    <row r="56" spans="1:21" x14ac:dyDescent="0.2">
      <c r="A56" s="11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1"/>
      <c r="N56" s="11"/>
      <c r="O56" s="11"/>
      <c r="P56" s="11"/>
      <c r="Q56" s="11"/>
      <c r="R56" s="11"/>
      <c r="S56" s="11"/>
      <c r="T56" s="11"/>
      <c r="U56" s="11"/>
    </row>
    <row r="57" spans="1:21" x14ac:dyDescent="0.2">
      <c r="A57" s="11"/>
      <c r="B57" s="29" t="s">
        <v>28</v>
      </c>
      <c r="C57" s="30"/>
      <c r="D57" s="30"/>
      <c r="E57" s="30"/>
      <c r="F57" s="30"/>
      <c r="G57" s="30"/>
      <c r="H57" s="30"/>
      <c r="I57" s="30"/>
      <c r="J57" s="30"/>
      <c r="K57" s="30"/>
      <c r="L57" s="28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8" x14ac:dyDescent="0.2">
      <c r="A58" s="11"/>
      <c r="B58" s="31" t="s">
        <v>10</v>
      </c>
      <c r="C58" s="30"/>
      <c r="D58" s="30"/>
      <c r="E58" s="30"/>
      <c r="F58" s="30"/>
      <c r="G58" s="28"/>
      <c r="H58" s="31" t="s">
        <v>11</v>
      </c>
      <c r="I58" s="28"/>
      <c r="J58" s="31" t="s">
        <v>12</v>
      </c>
      <c r="K58" s="28"/>
      <c r="L58" s="17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31.5" x14ac:dyDescent="0.2">
      <c r="A59" s="11"/>
      <c r="B59" s="18" t="s">
        <v>13</v>
      </c>
      <c r="C59" s="18" t="s">
        <v>14</v>
      </c>
      <c r="D59" s="18" t="s">
        <v>15</v>
      </c>
      <c r="E59" s="18" t="s">
        <v>16</v>
      </c>
      <c r="F59" s="18" t="s">
        <v>17</v>
      </c>
      <c r="G59" s="18" t="s">
        <v>18</v>
      </c>
      <c r="H59" s="18" t="s">
        <v>19</v>
      </c>
      <c r="I59" s="18" t="s">
        <v>20</v>
      </c>
      <c r="J59" s="18" t="s">
        <v>19</v>
      </c>
      <c r="K59" s="18" t="s">
        <v>20</v>
      </c>
      <c r="L59" s="18" t="s">
        <v>21</v>
      </c>
      <c r="M59" s="11"/>
      <c r="N59" s="11"/>
      <c r="O59" s="11"/>
      <c r="P59" s="11"/>
      <c r="Q59" s="11"/>
      <c r="R59" s="11"/>
      <c r="S59" s="11"/>
      <c r="T59" s="11"/>
      <c r="U59" s="11"/>
    </row>
    <row r="60" spans="1:21" x14ac:dyDescent="0.2">
      <c r="A60" s="11"/>
      <c r="B60" s="32" t="s">
        <v>29</v>
      </c>
      <c r="C60" s="30"/>
      <c r="D60" s="30"/>
      <c r="E60" s="30"/>
      <c r="F60" s="30"/>
      <c r="G60" s="30"/>
      <c r="H60" s="30"/>
      <c r="I60" s="30"/>
      <c r="J60" s="30"/>
      <c r="K60" s="30"/>
      <c r="L60" s="28"/>
      <c r="M60" s="11"/>
      <c r="N60" s="11"/>
      <c r="O60" s="11"/>
      <c r="P60" s="11"/>
      <c r="Q60" s="11"/>
      <c r="R60" s="11"/>
      <c r="S60" s="11"/>
      <c r="T60" s="11"/>
      <c r="U60" s="11"/>
    </row>
    <row r="61" spans="1:21" x14ac:dyDescent="0.2">
      <c r="A61" s="11"/>
      <c r="B61" s="9"/>
      <c r="C61" s="10"/>
      <c r="D61" s="9"/>
      <c r="E61" s="9"/>
      <c r="F61" s="9"/>
      <c r="G61" s="9"/>
      <c r="H61" s="9"/>
      <c r="I61" s="9"/>
      <c r="J61" s="9"/>
      <c r="K61" s="9"/>
      <c r="L61" s="16" t="e">
        <f t="shared" ref="L61:L63" si="7">ROUND(IF(E61&gt;=1500,((H61+J61)*1000)/1500,((H61+J61)*1000)/E61),3)</f>
        <v>#DIV/0!</v>
      </c>
      <c r="M61" s="11"/>
      <c r="N61" s="11"/>
      <c r="O61" s="11"/>
      <c r="P61" s="11"/>
      <c r="Q61" s="11"/>
      <c r="R61" s="11"/>
      <c r="S61" s="11"/>
      <c r="T61" s="11"/>
      <c r="U61" s="11"/>
    </row>
    <row r="62" spans="1:21" x14ac:dyDescent="0.2">
      <c r="A62" s="11"/>
      <c r="B62" s="9"/>
      <c r="C62" s="10"/>
      <c r="D62" s="9"/>
      <c r="E62" s="9"/>
      <c r="F62" s="9"/>
      <c r="G62" s="9"/>
      <c r="H62" s="9"/>
      <c r="I62" s="9"/>
      <c r="J62" s="9"/>
      <c r="K62" s="9"/>
      <c r="L62" s="16" t="e">
        <f t="shared" si="7"/>
        <v>#DIV/0!</v>
      </c>
      <c r="M62" s="11"/>
      <c r="N62" s="11"/>
      <c r="O62" s="11"/>
      <c r="P62" s="11"/>
      <c r="Q62" s="11"/>
      <c r="R62" s="11"/>
      <c r="S62" s="11"/>
      <c r="T62" s="11"/>
      <c r="U62" s="11"/>
    </row>
    <row r="63" spans="1:21" x14ac:dyDescent="0.2">
      <c r="A63" s="11"/>
      <c r="B63" s="9"/>
      <c r="C63" s="10"/>
      <c r="D63" s="9"/>
      <c r="E63" s="9"/>
      <c r="F63" s="9"/>
      <c r="G63" s="9"/>
      <c r="H63" s="9"/>
      <c r="I63" s="9"/>
      <c r="J63" s="9"/>
      <c r="K63" s="9"/>
      <c r="L63" s="16" t="e">
        <f t="shared" si="7"/>
        <v>#DIV/0!</v>
      </c>
      <c r="M63" s="11"/>
      <c r="N63" s="11"/>
      <c r="O63" s="11"/>
      <c r="P63" s="11"/>
      <c r="Q63" s="11"/>
      <c r="R63" s="11"/>
      <c r="S63" s="11"/>
      <c r="T63" s="11"/>
      <c r="U63" s="11"/>
    </row>
    <row r="64" spans="1:21" x14ac:dyDescent="0.2">
      <c r="A64" s="11"/>
      <c r="B64" s="32" t="s">
        <v>30</v>
      </c>
      <c r="C64" s="30"/>
      <c r="D64" s="30"/>
      <c r="E64" s="30"/>
      <c r="F64" s="30"/>
      <c r="G64" s="30"/>
      <c r="H64" s="30"/>
      <c r="I64" s="30"/>
      <c r="J64" s="30"/>
      <c r="K64" s="30"/>
      <c r="L64" s="28"/>
      <c r="M64" s="11"/>
      <c r="N64" s="11"/>
      <c r="O64" s="11"/>
      <c r="P64" s="11"/>
      <c r="Q64" s="11"/>
      <c r="R64" s="11"/>
      <c r="S64" s="11"/>
      <c r="T64" s="11"/>
      <c r="U64" s="11"/>
    </row>
    <row r="65" spans="1:21" x14ac:dyDescent="0.2">
      <c r="A65" s="11"/>
      <c r="B65" s="9"/>
      <c r="C65" s="10"/>
      <c r="D65" s="9"/>
      <c r="E65" s="9"/>
      <c r="F65" s="9"/>
      <c r="G65" s="9"/>
      <c r="H65" s="9"/>
      <c r="I65" s="9"/>
      <c r="J65" s="9"/>
      <c r="K65" s="9"/>
      <c r="L65" s="16" t="e">
        <f t="shared" ref="L65:L66" si="8">ROUND(IF(E65&gt;=3000,((H65+J65)*1000)/3000,((H65+J65)*1000)/E65),3)</f>
        <v>#DIV/0!</v>
      </c>
      <c r="M65" s="11"/>
      <c r="N65" s="11"/>
      <c r="O65" s="11"/>
      <c r="P65" s="11"/>
      <c r="Q65" s="11"/>
      <c r="R65" s="11"/>
      <c r="S65" s="11"/>
      <c r="T65" s="11"/>
      <c r="U65" s="11"/>
    </row>
    <row r="66" spans="1:21" x14ac:dyDescent="0.2">
      <c r="A66" s="11"/>
      <c r="B66" s="9"/>
      <c r="C66" s="10"/>
      <c r="D66" s="9"/>
      <c r="E66" s="9"/>
      <c r="F66" s="9"/>
      <c r="G66" s="9"/>
      <c r="H66" s="9"/>
      <c r="I66" s="9"/>
      <c r="J66" s="9"/>
      <c r="K66" s="9"/>
      <c r="L66" s="16" t="e">
        <f t="shared" si="8"/>
        <v>#DIV/0!</v>
      </c>
      <c r="M66" s="11"/>
      <c r="N66" s="11"/>
      <c r="O66" s="11"/>
      <c r="P66" s="11"/>
      <c r="Q66" s="11"/>
      <c r="R66" s="11"/>
      <c r="S66" s="11"/>
      <c r="T66" s="11"/>
      <c r="U66" s="11"/>
    </row>
    <row r="67" spans="1:21" x14ac:dyDescent="0.2">
      <c r="A67" s="11"/>
      <c r="B67" s="32" t="s">
        <v>64</v>
      </c>
      <c r="C67" s="30"/>
      <c r="D67" s="30"/>
      <c r="E67" s="30"/>
      <c r="F67" s="30"/>
      <c r="G67" s="30"/>
      <c r="H67" s="30"/>
      <c r="I67" s="30"/>
      <c r="J67" s="30"/>
      <c r="K67" s="30"/>
      <c r="L67" s="28"/>
      <c r="M67" s="11"/>
      <c r="N67" s="11"/>
      <c r="O67" s="11"/>
      <c r="P67" s="11"/>
      <c r="Q67" s="11"/>
      <c r="R67" s="11"/>
      <c r="S67" s="11"/>
      <c r="T67" s="11"/>
      <c r="U67" s="11"/>
    </row>
    <row r="68" spans="1:21" x14ac:dyDescent="0.2">
      <c r="A68" s="11"/>
      <c r="B68" s="9"/>
      <c r="C68" s="10"/>
      <c r="D68" s="9"/>
      <c r="E68" s="9"/>
      <c r="F68" s="9"/>
      <c r="G68" s="9"/>
      <c r="H68" s="9"/>
      <c r="I68" s="9"/>
      <c r="J68" s="9"/>
      <c r="K68" s="9"/>
      <c r="L68" s="16" t="e">
        <f t="shared" ref="L68:L69" si="9">ROUND(IF(E68&gt;=5000,((H68+J68)*1000)/5000,((H68+J68)*1000)/E68),3)</f>
        <v>#DIV/0!</v>
      </c>
      <c r="M68" s="11"/>
      <c r="N68" s="11"/>
      <c r="O68" s="11"/>
      <c r="P68" s="11"/>
      <c r="Q68" s="11"/>
      <c r="R68" s="11"/>
      <c r="S68" s="11"/>
      <c r="T68" s="11"/>
      <c r="U68" s="11"/>
    </row>
    <row r="69" spans="1:21" x14ac:dyDescent="0.2">
      <c r="A69" s="11"/>
      <c r="B69" s="9"/>
      <c r="C69" s="10"/>
      <c r="D69" s="9"/>
      <c r="E69" s="9"/>
      <c r="F69" s="9"/>
      <c r="G69" s="9"/>
      <c r="H69" s="9"/>
      <c r="I69" s="9"/>
      <c r="J69" s="9"/>
      <c r="K69" s="9"/>
      <c r="L69" s="16" t="e">
        <f t="shared" si="9"/>
        <v>#DIV/0!</v>
      </c>
      <c r="M69" s="11"/>
      <c r="N69" s="11"/>
      <c r="O69" s="11"/>
      <c r="P69" s="11"/>
      <c r="Q69" s="11"/>
      <c r="R69" s="11"/>
      <c r="S69" s="11"/>
      <c r="T69" s="11"/>
      <c r="U69" s="11"/>
    </row>
    <row r="70" spans="1:21" x14ac:dyDescent="0.2">
      <c r="A70" s="11"/>
      <c r="B70" s="32" t="s">
        <v>31</v>
      </c>
      <c r="C70" s="30"/>
      <c r="D70" s="30"/>
      <c r="E70" s="30"/>
      <c r="F70" s="30"/>
      <c r="G70" s="30"/>
      <c r="H70" s="30"/>
      <c r="I70" s="30"/>
      <c r="J70" s="30"/>
      <c r="K70" s="30"/>
      <c r="L70" s="28"/>
      <c r="M70" s="11"/>
      <c r="N70" s="11"/>
      <c r="O70" s="11"/>
      <c r="P70" s="11"/>
      <c r="Q70" s="11"/>
      <c r="R70" s="11"/>
      <c r="S70" s="11"/>
      <c r="T70" s="11"/>
      <c r="U70" s="11"/>
    </row>
    <row r="71" spans="1:21" x14ac:dyDescent="0.2">
      <c r="A71" s="11"/>
      <c r="B71" s="9"/>
      <c r="C71" s="10"/>
      <c r="D71" s="9"/>
      <c r="E71" s="9"/>
      <c r="F71" s="9"/>
      <c r="G71" s="9"/>
      <c r="H71" s="9"/>
      <c r="I71" s="9"/>
      <c r="J71" s="9"/>
      <c r="K71" s="9"/>
      <c r="L71" s="16" t="e">
        <f t="shared" ref="L71:L72" si="10">ROUND(IF(E71&gt;=2500,((H71+J71)*1000)/2500,((H71+J71)*1000)/E71),3)</f>
        <v>#DIV/0!</v>
      </c>
      <c r="M71" s="11"/>
      <c r="N71" s="11"/>
      <c r="O71" s="11"/>
      <c r="P71" s="11"/>
      <c r="Q71" s="11"/>
      <c r="R71" s="11"/>
      <c r="S71" s="11"/>
      <c r="T71" s="11"/>
      <c r="U71" s="11"/>
    </row>
    <row r="72" spans="1:21" x14ac:dyDescent="0.2">
      <c r="A72" s="11"/>
      <c r="B72" s="9"/>
      <c r="C72" s="10"/>
      <c r="D72" s="9"/>
      <c r="E72" s="9"/>
      <c r="F72" s="9"/>
      <c r="G72" s="9"/>
      <c r="H72" s="9"/>
      <c r="I72" s="9"/>
      <c r="J72" s="9"/>
      <c r="K72" s="9"/>
      <c r="L72" s="16" t="e">
        <f t="shared" si="10"/>
        <v>#DIV/0!</v>
      </c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8" x14ac:dyDescent="0.2">
      <c r="A73" s="11"/>
      <c r="B73" s="12" t="s">
        <v>22</v>
      </c>
      <c r="C73" s="13"/>
      <c r="D73" s="14"/>
      <c r="E73" s="13"/>
      <c r="F73" s="13"/>
      <c r="G73" s="13"/>
      <c r="H73" s="13"/>
      <c r="I73" s="13"/>
      <c r="J73" s="13"/>
      <c r="K73" s="13"/>
      <c r="L73" s="14" t="e">
        <f>SUM(L61:L72)</f>
        <v>#DIV/0!</v>
      </c>
      <c r="M73" s="11"/>
      <c r="N73" s="11"/>
      <c r="O73" s="11"/>
      <c r="P73" s="11"/>
      <c r="Q73" s="11"/>
      <c r="R73" s="11"/>
      <c r="S73" s="11"/>
      <c r="T73" s="11"/>
      <c r="U73" s="11"/>
    </row>
    <row r="74" spans="1:2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1:2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1:2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1:2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1:2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1:2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1:2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1:2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1:2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1:2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1:2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1:2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1:2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1:2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1:2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1:2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1:2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1:2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1:2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1:2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1:2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spans="1:2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spans="1:2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spans="1:2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spans="1:2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1:2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spans="1:2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1:2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spans="1:2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spans="1:2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spans="1:2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spans="1:2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spans="1:2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spans="1:2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spans="1:2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spans="1:2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spans="1:2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spans="1:2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spans="1:2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spans="1:2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spans="1:2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spans="1:2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1:2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spans="1:2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spans="1:2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spans="1:2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spans="1:2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spans="1:2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spans="1:2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spans="1:2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1:2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spans="1:2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1:2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1:2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1:2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1:2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1:2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1:2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1:2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1:2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1:2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1:2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1:2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1:2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1:2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1:2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1:2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1:2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1:2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1:2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</row>
    <row r="258" spans="1:2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</row>
    <row r="259" spans="1:2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</row>
    <row r="260" spans="1:2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</row>
    <row r="261" spans="1:2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</row>
    <row r="262" spans="1:2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1:2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</row>
    <row r="264" spans="1:2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</row>
    <row r="265" spans="1:2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</row>
    <row r="266" spans="1:2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</row>
    <row r="267" spans="1:2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</row>
    <row r="268" spans="1:2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</row>
    <row r="269" spans="1:2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</row>
    <row r="270" spans="1:2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</row>
    <row r="271" spans="1:2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</row>
    <row r="272" spans="1:2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</row>
    <row r="273" spans="1:2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</row>
    <row r="274" spans="1:2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</row>
    <row r="275" spans="1:2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</row>
    <row r="276" spans="1:2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</row>
    <row r="277" spans="1:2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</row>
    <row r="278" spans="1:2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</row>
    <row r="279" spans="1:2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</row>
    <row r="280" spans="1:2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</row>
    <row r="281" spans="1:2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</row>
    <row r="282" spans="1:2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</row>
    <row r="283" spans="1:2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</row>
    <row r="284" spans="1:2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</row>
    <row r="285" spans="1:2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</row>
    <row r="286" spans="1:2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</row>
    <row r="287" spans="1:2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</row>
    <row r="288" spans="1:2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</row>
    <row r="289" spans="1:2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</row>
    <row r="290" spans="1:2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</row>
    <row r="291" spans="1:2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</row>
    <row r="292" spans="1:2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</row>
    <row r="293" spans="1:2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</row>
    <row r="294" spans="1:2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</row>
    <row r="295" spans="1:2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</row>
    <row r="296" spans="1:2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</row>
    <row r="297" spans="1:2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</row>
    <row r="298" spans="1:2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</row>
    <row r="299" spans="1:2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</row>
    <row r="300" spans="1:2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</row>
    <row r="301" spans="1:2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</row>
    <row r="302" spans="1:2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</row>
    <row r="303" spans="1:2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</row>
    <row r="304" spans="1:21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</row>
    <row r="305" spans="1:21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</row>
    <row r="306" spans="1:21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</row>
    <row r="307" spans="1:2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</row>
    <row r="308" spans="1:21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</row>
    <row r="309" spans="1:21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</row>
    <row r="310" spans="1:2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</row>
    <row r="311" spans="1:2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</row>
    <row r="312" spans="1:2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</row>
    <row r="313" spans="1:2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</row>
    <row r="314" spans="1:21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</row>
    <row r="315" spans="1:2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</row>
    <row r="316" spans="1:21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</row>
    <row r="317" spans="1:2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</row>
    <row r="318" spans="1:21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</row>
    <row r="319" spans="1:21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</row>
    <row r="320" spans="1:21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</row>
    <row r="321" spans="1:21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</row>
    <row r="322" spans="1:2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</row>
    <row r="323" spans="1:2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</row>
    <row r="324" spans="1:21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</row>
    <row r="325" spans="1:21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</row>
    <row r="326" spans="1:21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</row>
    <row r="327" spans="1:21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</row>
    <row r="328" spans="1:21" x14ac:dyDescent="0.2">
      <c r="A328" s="11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1"/>
      <c r="N328" s="11"/>
      <c r="O328" s="11"/>
      <c r="P328" s="11"/>
      <c r="Q328" s="11"/>
      <c r="R328" s="11"/>
      <c r="S328" s="11"/>
      <c r="T328" s="11"/>
      <c r="U328" s="11"/>
    </row>
    <row r="329" spans="1:21" x14ac:dyDescent="0.2">
      <c r="A329" s="11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1"/>
      <c r="N329" s="11"/>
      <c r="O329" s="11"/>
      <c r="P329" s="11"/>
      <c r="Q329" s="11"/>
      <c r="R329" s="11"/>
      <c r="S329" s="11"/>
      <c r="T329" s="11"/>
      <c r="U329" s="11"/>
    </row>
    <row r="330" spans="1:21" x14ac:dyDescent="0.2">
      <c r="A330" s="11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1"/>
      <c r="N330" s="11"/>
      <c r="O330" s="11"/>
      <c r="P330" s="11"/>
      <c r="Q330" s="11"/>
      <c r="R330" s="11"/>
      <c r="S330" s="11"/>
      <c r="T330" s="11"/>
      <c r="U330" s="11"/>
    </row>
    <row r="331" spans="1:21" x14ac:dyDescent="0.2">
      <c r="A331" s="11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1"/>
      <c r="N331" s="11"/>
      <c r="O331" s="11"/>
      <c r="P331" s="11"/>
      <c r="Q331" s="11"/>
      <c r="R331" s="11"/>
      <c r="S331" s="11"/>
      <c r="T331" s="11"/>
      <c r="U331" s="11"/>
    </row>
    <row r="332" spans="1:21" x14ac:dyDescent="0.2">
      <c r="A332" s="11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1"/>
      <c r="N332" s="11"/>
      <c r="O332" s="11"/>
      <c r="P332" s="11"/>
      <c r="Q332" s="11"/>
      <c r="R332" s="11"/>
      <c r="S332" s="11"/>
      <c r="T332" s="11"/>
      <c r="U332" s="11"/>
    </row>
    <row r="333" spans="1:21" x14ac:dyDescent="0.2">
      <c r="A333" s="11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1"/>
      <c r="N333" s="11"/>
      <c r="O333" s="11"/>
      <c r="P333" s="11"/>
      <c r="Q333" s="11"/>
      <c r="R333" s="11"/>
      <c r="S333" s="11"/>
      <c r="T333" s="11"/>
      <c r="U333" s="11"/>
    </row>
    <row r="334" spans="1:21" x14ac:dyDescent="0.2">
      <c r="A334" s="11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1"/>
      <c r="N334" s="11"/>
      <c r="O334" s="11"/>
      <c r="P334" s="11"/>
      <c r="Q334" s="11"/>
      <c r="R334" s="11"/>
      <c r="S334" s="11"/>
      <c r="T334" s="11"/>
      <c r="U334" s="11"/>
    </row>
    <row r="335" spans="1:21" x14ac:dyDescent="0.2">
      <c r="A335" s="11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1"/>
      <c r="N335" s="11"/>
      <c r="O335" s="11"/>
      <c r="P335" s="11"/>
      <c r="Q335" s="11"/>
      <c r="R335" s="11"/>
      <c r="S335" s="11"/>
      <c r="T335" s="11"/>
      <c r="U335" s="11"/>
    </row>
    <row r="336" spans="1:21" x14ac:dyDescent="0.2">
      <c r="A336" s="11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1"/>
      <c r="N336" s="11"/>
      <c r="O336" s="11"/>
      <c r="P336" s="11"/>
      <c r="Q336" s="11"/>
      <c r="R336" s="11"/>
      <c r="S336" s="11"/>
      <c r="T336" s="11"/>
      <c r="U336" s="11"/>
    </row>
    <row r="337" spans="1:21" x14ac:dyDescent="0.2">
      <c r="A337" s="11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1"/>
      <c r="N337" s="11"/>
      <c r="O337" s="11"/>
      <c r="P337" s="11"/>
      <c r="Q337" s="11"/>
      <c r="R337" s="11"/>
      <c r="S337" s="11"/>
      <c r="T337" s="11"/>
      <c r="U337" s="11"/>
    </row>
    <row r="338" spans="1:21" x14ac:dyDescent="0.2">
      <c r="A338" s="11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1"/>
      <c r="N338" s="11"/>
      <c r="O338" s="11"/>
      <c r="P338" s="11"/>
      <c r="Q338" s="11"/>
      <c r="R338" s="11"/>
      <c r="S338" s="11"/>
      <c r="T338" s="11"/>
      <c r="U338" s="11"/>
    </row>
    <row r="339" spans="1:21" x14ac:dyDescent="0.2">
      <c r="A339" s="11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1"/>
      <c r="N339" s="11"/>
      <c r="O339" s="11"/>
      <c r="P339" s="11"/>
      <c r="Q339" s="11"/>
      <c r="R339" s="11"/>
      <c r="S339" s="11"/>
      <c r="T339" s="11"/>
      <c r="U339" s="11"/>
    </row>
    <row r="340" spans="1:21" x14ac:dyDescent="0.2">
      <c r="A340" s="11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1"/>
      <c r="N340" s="11"/>
      <c r="O340" s="11"/>
      <c r="P340" s="11"/>
      <c r="Q340" s="11"/>
      <c r="R340" s="11"/>
      <c r="S340" s="11"/>
      <c r="T340" s="11"/>
      <c r="U340" s="11"/>
    </row>
    <row r="341" spans="1:21" x14ac:dyDescent="0.2">
      <c r="A341" s="11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1"/>
      <c r="N341" s="11"/>
      <c r="O341" s="11"/>
      <c r="P341" s="11"/>
      <c r="Q341" s="11"/>
      <c r="R341" s="11"/>
      <c r="S341" s="11"/>
      <c r="T341" s="11"/>
      <c r="U341" s="11"/>
    </row>
    <row r="342" spans="1:21" x14ac:dyDescent="0.2">
      <c r="A342" s="11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1"/>
      <c r="N342" s="11"/>
      <c r="O342" s="11"/>
      <c r="P342" s="11"/>
      <c r="Q342" s="11"/>
      <c r="R342" s="11"/>
      <c r="S342" s="11"/>
      <c r="T342" s="11"/>
      <c r="U342" s="11"/>
    </row>
    <row r="343" spans="1:21" x14ac:dyDescent="0.2">
      <c r="A343" s="11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1"/>
      <c r="N343" s="11"/>
      <c r="O343" s="11"/>
      <c r="P343" s="11"/>
      <c r="Q343" s="11"/>
      <c r="R343" s="11"/>
      <c r="S343" s="11"/>
      <c r="T343" s="11"/>
      <c r="U343" s="11"/>
    </row>
    <row r="344" spans="1:21" x14ac:dyDescent="0.2">
      <c r="A344" s="11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1"/>
      <c r="N344" s="11"/>
      <c r="O344" s="11"/>
      <c r="P344" s="11"/>
      <c r="Q344" s="11"/>
      <c r="R344" s="11"/>
      <c r="S344" s="11"/>
      <c r="T344" s="11"/>
      <c r="U344" s="11"/>
    </row>
    <row r="345" spans="1:21" x14ac:dyDescent="0.2">
      <c r="A345" s="11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1"/>
      <c r="N345" s="11"/>
      <c r="O345" s="11"/>
      <c r="P345" s="11"/>
      <c r="Q345" s="11"/>
      <c r="R345" s="11"/>
      <c r="S345" s="11"/>
      <c r="T345" s="11"/>
      <c r="U345" s="11"/>
    </row>
    <row r="346" spans="1:21" x14ac:dyDescent="0.2">
      <c r="A346" s="11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1"/>
      <c r="N346" s="11"/>
      <c r="O346" s="11"/>
      <c r="P346" s="11"/>
      <c r="Q346" s="11"/>
      <c r="R346" s="11"/>
      <c r="S346" s="11"/>
      <c r="T346" s="11"/>
      <c r="U346" s="11"/>
    </row>
    <row r="347" spans="1:21" x14ac:dyDescent="0.2">
      <c r="A347" s="11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1"/>
      <c r="N347" s="11"/>
      <c r="O347" s="11"/>
      <c r="P347" s="11"/>
      <c r="Q347" s="11"/>
      <c r="R347" s="11"/>
      <c r="S347" s="11"/>
      <c r="T347" s="11"/>
      <c r="U347" s="11"/>
    </row>
    <row r="348" spans="1:21" x14ac:dyDescent="0.2">
      <c r="A348" s="11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1"/>
      <c r="N348" s="11"/>
      <c r="O348" s="11"/>
      <c r="P348" s="11"/>
      <c r="Q348" s="11"/>
      <c r="R348" s="11"/>
      <c r="S348" s="11"/>
      <c r="T348" s="11"/>
      <c r="U348" s="11"/>
    </row>
    <row r="349" spans="1:21" x14ac:dyDescent="0.2">
      <c r="A349" s="11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1"/>
      <c r="N349" s="11"/>
      <c r="O349" s="11"/>
      <c r="P349" s="11"/>
      <c r="Q349" s="11"/>
      <c r="R349" s="11"/>
      <c r="S349" s="11"/>
      <c r="T349" s="11"/>
      <c r="U349" s="11"/>
    </row>
    <row r="350" spans="1:21" x14ac:dyDescent="0.2">
      <c r="A350" s="11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1"/>
      <c r="N350" s="11"/>
      <c r="O350" s="11"/>
      <c r="P350" s="11"/>
      <c r="Q350" s="11"/>
      <c r="R350" s="11"/>
      <c r="S350" s="11"/>
      <c r="T350" s="11"/>
      <c r="U350" s="11"/>
    </row>
    <row r="351" spans="1:21" x14ac:dyDescent="0.2">
      <c r="A351" s="11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1"/>
      <c r="N351" s="11"/>
      <c r="O351" s="11"/>
      <c r="P351" s="11"/>
      <c r="Q351" s="11"/>
      <c r="R351" s="11"/>
      <c r="S351" s="11"/>
      <c r="T351" s="11"/>
      <c r="U351" s="11"/>
    </row>
    <row r="352" spans="1:21" x14ac:dyDescent="0.2">
      <c r="A352" s="11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1"/>
      <c r="N352" s="11"/>
      <c r="O352" s="11"/>
      <c r="P352" s="11"/>
      <c r="Q352" s="11"/>
      <c r="R352" s="11"/>
      <c r="S352" s="11"/>
      <c r="T352" s="11"/>
      <c r="U352" s="11"/>
    </row>
    <row r="353" spans="1:21" x14ac:dyDescent="0.2">
      <c r="A353" s="11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1"/>
      <c r="N353" s="11"/>
      <c r="O353" s="11"/>
      <c r="P353" s="11"/>
      <c r="Q353" s="11"/>
      <c r="R353" s="11"/>
      <c r="S353" s="11"/>
      <c r="T353" s="11"/>
      <c r="U353" s="11"/>
    </row>
    <row r="354" spans="1:21" x14ac:dyDescent="0.2">
      <c r="A354" s="11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1"/>
      <c r="N354" s="11"/>
      <c r="O354" s="11"/>
      <c r="P354" s="11"/>
      <c r="Q354" s="11"/>
      <c r="R354" s="11"/>
      <c r="S354" s="11"/>
      <c r="T354" s="11"/>
      <c r="U354" s="11"/>
    </row>
    <row r="355" spans="1:21" x14ac:dyDescent="0.2">
      <c r="A355" s="11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1"/>
      <c r="N355" s="11"/>
      <c r="O355" s="11"/>
      <c r="P355" s="11"/>
      <c r="Q355" s="11"/>
      <c r="R355" s="11"/>
      <c r="S355" s="11"/>
      <c r="T355" s="11"/>
      <c r="U355" s="11"/>
    </row>
    <row r="356" spans="1:21" x14ac:dyDescent="0.2">
      <c r="A356" s="11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1"/>
      <c r="N356" s="11"/>
      <c r="O356" s="11"/>
      <c r="P356" s="11"/>
      <c r="Q356" s="11"/>
      <c r="R356" s="11"/>
      <c r="S356" s="11"/>
      <c r="T356" s="11"/>
      <c r="U356" s="11"/>
    </row>
    <row r="357" spans="1:21" x14ac:dyDescent="0.2">
      <c r="A357" s="11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1"/>
      <c r="N357" s="11"/>
      <c r="O357" s="11"/>
      <c r="P357" s="11"/>
      <c r="Q357" s="11"/>
      <c r="R357" s="11"/>
      <c r="S357" s="11"/>
      <c r="T357" s="11"/>
      <c r="U357" s="11"/>
    </row>
    <row r="358" spans="1:21" x14ac:dyDescent="0.2">
      <c r="A358" s="11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1"/>
      <c r="N358" s="11"/>
      <c r="O358" s="11"/>
      <c r="P358" s="11"/>
      <c r="Q358" s="11"/>
      <c r="R358" s="11"/>
      <c r="S358" s="11"/>
      <c r="T358" s="11"/>
      <c r="U358" s="11"/>
    </row>
    <row r="359" spans="1:21" x14ac:dyDescent="0.2">
      <c r="A359" s="11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1"/>
      <c r="N359" s="11"/>
      <c r="O359" s="11"/>
      <c r="P359" s="11"/>
      <c r="Q359" s="11"/>
      <c r="R359" s="11"/>
      <c r="S359" s="11"/>
      <c r="T359" s="11"/>
      <c r="U359" s="11"/>
    </row>
    <row r="360" spans="1:21" x14ac:dyDescent="0.2">
      <c r="A360" s="11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1"/>
      <c r="N360" s="11"/>
      <c r="O360" s="11"/>
      <c r="P360" s="11"/>
      <c r="Q360" s="11"/>
      <c r="R360" s="11"/>
      <c r="S360" s="11"/>
      <c r="T360" s="11"/>
      <c r="U360" s="11"/>
    </row>
    <row r="361" spans="1:21" x14ac:dyDescent="0.2">
      <c r="A361" s="11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1"/>
      <c r="N361" s="11"/>
      <c r="O361" s="11"/>
      <c r="P361" s="11"/>
      <c r="Q361" s="11"/>
      <c r="R361" s="11"/>
      <c r="S361" s="11"/>
      <c r="T361" s="11"/>
      <c r="U361" s="11"/>
    </row>
    <row r="362" spans="1:21" x14ac:dyDescent="0.2">
      <c r="A362" s="11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1"/>
      <c r="N362" s="11"/>
      <c r="O362" s="11"/>
      <c r="P362" s="11"/>
      <c r="Q362" s="11"/>
      <c r="R362" s="11"/>
      <c r="S362" s="11"/>
      <c r="T362" s="11"/>
      <c r="U362" s="11"/>
    </row>
    <row r="363" spans="1:21" x14ac:dyDescent="0.2">
      <c r="A363" s="11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1"/>
      <c r="N363" s="11"/>
      <c r="O363" s="11"/>
      <c r="P363" s="11"/>
      <c r="Q363" s="11"/>
      <c r="R363" s="11"/>
      <c r="S363" s="11"/>
      <c r="T363" s="11"/>
      <c r="U363" s="11"/>
    </row>
    <row r="364" spans="1:21" x14ac:dyDescent="0.2">
      <c r="A364" s="11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1"/>
      <c r="N364" s="11"/>
      <c r="O364" s="11"/>
      <c r="P364" s="11"/>
      <c r="Q364" s="11"/>
      <c r="R364" s="11"/>
      <c r="S364" s="11"/>
      <c r="T364" s="11"/>
      <c r="U364" s="11"/>
    </row>
    <row r="365" spans="1:21" x14ac:dyDescent="0.2">
      <c r="A365" s="11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1"/>
      <c r="N365" s="11"/>
      <c r="O365" s="11"/>
      <c r="P365" s="11"/>
      <c r="Q365" s="11"/>
      <c r="R365" s="11"/>
      <c r="S365" s="11"/>
      <c r="T365" s="11"/>
      <c r="U365" s="11"/>
    </row>
    <row r="366" spans="1:21" x14ac:dyDescent="0.2">
      <c r="A366" s="11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1"/>
      <c r="N366" s="11"/>
      <c r="O366" s="11"/>
      <c r="P366" s="11"/>
      <c r="Q366" s="11"/>
      <c r="R366" s="11"/>
      <c r="S366" s="11"/>
      <c r="T366" s="11"/>
      <c r="U366" s="11"/>
    </row>
    <row r="367" spans="1:21" x14ac:dyDescent="0.2">
      <c r="A367" s="11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1"/>
      <c r="N367" s="11"/>
      <c r="O367" s="11"/>
      <c r="P367" s="11"/>
      <c r="Q367" s="11"/>
      <c r="R367" s="11"/>
      <c r="S367" s="11"/>
      <c r="T367" s="11"/>
      <c r="U367" s="11"/>
    </row>
    <row r="368" spans="1:21" x14ac:dyDescent="0.2">
      <c r="A368" s="11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1"/>
      <c r="N368" s="11"/>
      <c r="O368" s="11"/>
      <c r="P368" s="11"/>
      <c r="Q368" s="11"/>
      <c r="R368" s="11"/>
      <c r="S368" s="11"/>
      <c r="T368" s="11"/>
      <c r="U368" s="11"/>
    </row>
    <row r="369" spans="1:21" x14ac:dyDescent="0.2">
      <c r="A369" s="11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1"/>
      <c r="N369" s="11"/>
      <c r="O369" s="11"/>
      <c r="P369" s="11"/>
      <c r="Q369" s="11"/>
      <c r="R369" s="11"/>
      <c r="S369" s="11"/>
      <c r="T369" s="11"/>
      <c r="U369" s="11"/>
    </row>
    <row r="370" spans="1:21" x14ac:dyDescent="0.2">
      <c r="A370" s="11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1"/>
      <c r="N370" s="11"/>
      <c r="O370" s="11"/>
      <c r="P370" s="11"/>
      <c r="Q370" s="11"/>
      <c r="R370" s="11"/>
      <c r="S370" s="11"/>
      <c r="T370" s="11"/>
      <c r="U370" s="11"/>
    </row>
    <row r="371" spans="1:21" x14ac:dyDescent="0.2">
      <c r="A371" s="11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1"/>
      <c r="N371" s="11"/>
      <c r="O371" s="11"/>
      <c r="P371" s="11"/>
      <c r="Q371" s="11"/>
      <c r="R371" s="11"/>
      <c r="S371" s="11"/>
      <c r="T371" s="11"/>
      <c r="U371" s="11"/>
    </row>
    <row r="372" spans="1:21" x14ac:dyDescent="0.2">
      <c r="A372" s="11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1"/>
      <c r="N372" s="11"/>
      <c r="O372" s="11"/>
      <c r="P372" s="11"/>
      <c r="Q372" s="11"/>
      <c r="R372" s="11"/>
      <c r="S372" s="11"/>
      <c r="T372" s="11"/>
      <c r="U372" s="11"/>
    </row>
    <row r="373" spans="1:21" x14ac:dyDescent="0.2">
      <c r="A373" s="11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1"/>
      <c r="N373" s="11"/>
      <c r="O373" s="11"/>
      <c r="P373" s="11"/>
      <c r="Q373" s="11"/>
      <c r="R373" s="11"/>
      <c r="S373" s="11"/>
      <c r="T373" s="11"/>
      <c r="U373" s="11"/>
    </row>
    <row r="374" spans="1:21" x14ac:dyDescent="0.2">
      <c r="A374" s="11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1"/>
      <c r="N374" s="11"/>
      <c r="O374" s="11"/>
      <c r="P374" s="11"/>
      <c r="Q374" s="11"/>
      <c r="R374" s="11"/>
      <c r="S374" s="11"/>
      <c r="T374" s="11"/>
      <c r="U374" s="11"/>
    </row>
    <row r="375" spans="1:21" x14ac:dyDescent="0.2">
      <c r="A375" s="11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1"/>
      <c r="N375" s="11"/>
      <c r="O375" s="11"/>
      <c r="P375" s="11"/>
      <c r="Q375" s="11"/>
      <c r="R375" s="11"/>
      <c r="S375" s="11"/>
      <c r="T375" s="11"/>
      <c r="U375" s="11"/>
    </row>
    <row r="376" spans="1:21" x14ac:dyDescent="0.2">
      <c r="A376" s="11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1"/>
      <c r="N376" s="11"/>
      <c r="O376" s="11"/>
      <c r="P376" s="11"/>
      <c r="Q376" s="11"/>
      <c r="R376" s="11"/>
      <c r="S376" s="11"/>
      <c r="T376" s="11"/>
      <c r="U376" s="11"/>
    </row>
    <row r="377" spans="1:21" x14ac:dyDescent="0.2">
      <c r="A377" s="11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1"/>
      <c r="N377" s="11"/>
      <c r="O377" s="11"/>
      <c r="P377" s="11"/>
      <c r="Q377" s="11"/>
      <c r="R377" s="11"/>
      <c r="S377" s="11"/>
      <c r="T377" s="11"/>
      <c r="U377" s="11"/>
    </row>
    <row r="378" spans="1:21" x14ac:dyDescent="0.2">
      <c r="A378" s="11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1"/>
      <c r="N378" s="11"/>
      <c r="O378" s="11"/>
      <c r="P378" s="11"/>
      <c r="Q378" s="11"/>
      <c r="R378" s="11"/>
      <c r="S378" s="11"/>
      <c r="T378" s="11"/>
      <c r="U378" s="11"/>
    </row>
    <row r="379" spans="1:21" x14ac:dyDescent="0.2">
      <c r="A379" s="11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1"/>
      <c r="N379" s="11"/>
      <c r="O379" s="11"/>
      <c r="P379" s="11"/>
      <c r="Q379" s="11"/>
      <c r="R379" s="11"/>
      <c r="S379" s="11"/>
      <c r="T379" s="11"/>
      <c r="U379" s="11"/>
    </row>
    <row r="380" spans="1:21" x14ac:dyDescent="0.2">
      <c r="A380" s="11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1"/>
      <c r="N380" s="11"/>
      <c r="O380" s="11"/>
      <c r="P380" s="11"/>
      <c r="Q380" s="11"/>
      <c r="R380" s="11"/>
      <c r="S380" s="11"/>
      <c r="T380" s="11"/>
      <c r="U380" s="11"/>
    </row>
    <row r="381" spans="1:21" x14ac:dyDescent="0.2">
      <c r="A381" s="11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1"/>
      <c r="N381" s="11"/>
      <c r="O381" s="11"/>
      <c r="P381" s="11"/>
      <c r="Q381" s="11"/>
      <c r="R381" s="11"/>
      <c r="S381" s="11"/>
      <c r="T381" s="11"/>
      <c r="U381" s="11"/>
    </row>
    <row r="382" spans="1:21" x14ac:dyDescent="0.2">
      <c r="A382" s="11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1"/>
      <c r="N382" s="11"/>
      <c r="O382" s="11"/>
      <c r="P382" s="11"/>
      <c r="Q382" s="11"/>
      <c r="R382" s="11"/>
      <c r="S382" s="11"/>
      <c r="T382" s="11"/>
      <c r="U382" s="11"/>
    </row>
    <row r="383" spans="1:21" x14ac:dyDescent="0.2">
      <c r="A383" s="11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1"/>
      <c r="N383" s="11"/>
      <c r="O383" s="11"/>
      <c r="P383" s="11"/>
      <c r="Q383" s="11"/>
      <c r="R383" s="11"/>
      <c r="S383" s="11"/>
      <c r="T383" s="11"/>
      <c r="U383" s="11"/>
    </row>
    <row r="384" spans="1:21" x14ac:dyDescent="0.2">
      <c r="A384" s="11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1"/>
      <c r="N384" s="11"/>
      <c r="O384" s="11"/>
      <c r="P384" s="11"/>
      <c r="Q384" s="11"/>
      <c r="R384" s="11"/>
      <c r="S384" s="11"/>
      <c r="T384" s="11"/>
      <c r="U384" s="11"/>
    </row>
    <row r="385" spans="1:21" x14ac:dyDescent="0.2">
      <c r="A385" s="11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1"/>
      <c r="N385" s="11"/>
      <c r="O385" s="11"/>
      <c r="P385" s="11"/>
      <c r="Q385" s="11"/>
      <c r="R385" s="11"/>
      <c r="S385" s="11"/>
      <c r="T385" s="11"/>
      <c r="U385" s="11"/>
    </row>
    <row r="386" spans="1:21" x14ac:dyDescent="0.2">
      <c r="A386" s="11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1"/>
      <c r="N386" s="11"/>
      <c r="O386" s="11"/>
      <c r="P386" s="11"/>
      <c r="Q386" s="11"/>
      <c r="R386" s="11"/>
      <c r="S386" s="11"/>
      <c r="T386" s="11"/>
      <c r="U386" s="11"/>
    </row>
    <row r="387" spans="1:21" x14ac:dyDescent="0.2">
      <c r="A387" s="11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1"/>
      <c r="N387" s="11"/>
      <c r="O387" s="11"/>
      <c r="P387" s="11"/>
      <c r="Q387" s="11"/>
      <c r="R387" s="11"/>
      <c r="S387" s="11"/>
      <c r="T387" s="11"/>
      <c r="U387" s="11"/>
    </row>
    <row r="388" spans="1:21" x14ac:dyDescent="0.2">
      <c r="A388" s="11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1"/>
      <c r="N388" s="11"/>
      <c r="O388" s="11"/>
      <c r="P388" s="11"/>
      <c r="Q388" s="11"/>
      <c r="R388" s="11"/>
      <c r="S388" s="11"/>
      <c r="T388" s="11"/>
      <c r="U388" s="11"/>
    </row>
    <row r="389" spans="1:21" x14ac:dyDescent="0.2">
      <c r="A389" s="11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1"/>
      <c r="N389" s="11"/>
      <c r="O389" s="11"/>
      <c r="P389" s="11"/>
      <c r="Q389" s="11"/>
      <c r="R389" s="11"/>
      <c r="S389" s="11"/>
      <c r="T389" s="11"/>
      <c r="U389" s="11"/>
    </row>
    <row r="390" spans="1:21" x14ac:dyDescent="0.2">
      <c r="A390" s="11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1"/>
      <c r="N390" s="11"/>
      <c r="O390" s="11"/>
      <c r="P390" s="11"/>
      <c r="Q390" s="11"/>
      <c r="R390" s="11"/>
      <c r="S390" s="11"/>
      <c r="T390" s="11"/>
      <c r="U390" s="11"/>
    </row>
    <row r="391" spans="1:21" x14ac:dyDescent="0.2">
      <c r="A391" s="11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1"/>
      <c r="N391" s="11"/>
      <c r="O391" s="11"/>
      <c r="P391" s="11"/>
      <c r="Q391" s="11"/>
      <c r="R391" s="11"/>
      <c r="S391" s="11"/>
      <c r="T391" s="11"/>
      <c r="U391" s="11"/>
    </row>
    <row r="392" spans="1:21" x14ac:dyDescent="0.2">
      <c r="A392" s="11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1"/>
      <c r="N392" s="11"/>
      <c r="O392" s="11"/>
      <c r="P392" s="11"/>
      <c r="Q392" s="11"/>
      <c r="R392" s="11"/>
      <c r="S392" s="11"/>
      <c r="T392" s="11"/>
      <c r="U392" s="11"/>
    </row>
    <row r="393" spans="1:21" x14ac:dyDescent="0.2">
      <c r="A393" s="11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1"/>
      <c r="N393" s="11"/>
      <c r="O393" s="11"/>
      <c r="P393" s="11"/>
      <c r="Q393" s="11"/>
      <c r="R393" s="11"/>
      <c r="S393" s="11"/>
      <c r="T393" s="11"/>
      <c r="U393" s="11"/>
    </row>
    <row r="394" spans="1:21" x14ac:dyDescent="0.2">
      <c r="A394" s="11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1"/>
      <c r="N394" s="11"/>
      <c r="O394" s="11"/>
      <c r="P394" s="11"/>
      <c r="Q394" s="11"/>
      <c r="R394" s="11"/>
      <c r="S394" s="11"/>
      <c r="T394" s="11"/>
      <c r="U394" s="11"/>
    </row>
    <row r="395" spans="1:21" x14ac:dyDescent="0.2">
      <c r="A395" s="11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1"/>
      <c r="N395" s="11"/>
      <c r="O395" s="11"/>
      <c r="P395" s="11"/>
      <c r="Q395" s="11"/>
      <c r="R395" s="11"/>
      <c r="S395" s="11"/>
      <c r="T395" s="11"/>
      <c r="U395" s="11"/>
    </row>
    <row r="396" spans="1:21" x14ac:dyDescent="0.2">
      <c r="A396" s="11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1"/>
      <c r="N396" s="11"/>
      <c r="O396" s="11"/>
      <c r="P396" s="11"/>
      <c r="Q396" s="11"/>
      <c r="R396" s="11"/>
      <c r="S396" s="11"/>
      <c r="T396" s="11"/>
      <c r="U396" s="11"/>
    </row>
    <row r="397" spans="1:21" x14ac:dyDescent="0.2">
      <c r="A397" s="11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1"/>
      <c r="N397" s="11"/>
      <c r="O397" s="11"/>
      <c r="P397" s="11"/>
      <c r="Q397" s="11"/>
      <c r="R397" s="11"/>
      <c r="S397" s="11"/>
      <c r="T397" s="11"/>
      <c r="U397" s="11"/>
    </row>
    <row r="398" spans="1:21" x14ac:dyDescent="0.2">
      <c r="A398" s="11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1"/>
      <c r="N398" s="11"/>
      <c r="O398" s="11"/>
      <c r="P398" s="11"/>
      <c r="Q398" s="11"/>
      <c r="R398" s="11"/>
      <c r="S398" s="11"/>
      <c r="T398" s="11"/>
      <c r="U398" s="11"/>
    </row>
    <row r="399" spans="1:21" x14ac:dyDescent="0.2">
      <c r="A399" s="11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1"/>
      <c r="N399" s="11"/>
      <c r="O399" s="11"/>
      <c r="P399" s="11"/>
      <c r="Q399" s="11"/>
      <c r="R399" s="11"/>
      <c r="S399" s="11"/>
      <c r="T399" s="11"/>
      <c r="U399" s="11"/>
    </row>
    <row r="400" spans="1:21" x14ac:dyDescent="0.2">
      <c r="A400" s="11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1"/>
      <c r="N400" s="11"/>
      <c r="O400" s="11"/>
      <c r="P400" s="11"/>
      <c r="Q400" s="11"/>
      <c r="R400" s="11"/>
      <c r="S400" s="11"/>
      <c r="T400" s="11"/>
      <c r="U400" s="11"/>
    </row>
    <row r="401" spans="1:21" x14ac:dyDescent="0.2">
      <c r="A401" s="11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1"/>
      <c r="N401" s="11"/>
      <c r="O401" s="11"/>
      <c r="P401" s="11"/>
      <c r="Q401" s="11"/>
      <c r="R401" s="11"/>
      <c r="S401" s="11"/>
      <c r="T401" s="11"/>
      <c r="U401" s="11"/>
    </row>
    <row r="402" spans="1:21" x14ac:dyDescent="0.2">
      <c r="A402" s="11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1"/>
      <c r="N402" s="11"/>
      <c r="O402" s="11"/>
      <c r="P402" s="11"/>
      <c r="Q402" s="11"/>
      <c r="R402" s="11"/>
      <c r="S402" s="11"/>
      <c r="T402" s="11"/>
      <c r="U402" s="11"/>
    </row>
    <row r="403" spans="1:21" x14ac:dyDescent="0.2">
      <c r="A403" s="11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1"/>
      <c r="N403" s="11"/>
      <c r="O403" s="11"/>
      <c r="P403" s="11"/>
      <c r="Q403" s="11"/>
      <c r="R403" s="11"/>
      <c r="S403" s="11"/>
      <c r="T403" s="11"/>
      <c r="U403" s="11"/>
    </row>
    <row r="404" spans="1:21" x14ac:dyDescent="0.2">
      <c r="A404" s="11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1"/>
      <c r="N404" s="11"/>
      <c r="O404" s="11"/>
      <c r="P404" s="11"/>
      <c r="Q404" s="11"/>
      <c r="R404" s="11"/>
      <c r="S404" s="11"/>
      <c r="T404" s="11"/>
      <c r="U404" s="11"/>
    </row>
    <row r="405" spans="1:21" x14ac:dyDescent="0.2">
      <c r="A405" s="11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1"/>
      <c r="N405" s="11"/>
      <c r="O405" s="11"/>
      <c r="P405" s="11"/>
      <c r="Q405" s="11"/>
      <c r="R405" s="11"/>
      <c r="S405" s="11"/>
      <c r="T405" s="11"/>
      <c r="U405" s="11"/>
    </row>
    <row r="406" spans="1:21" x14ac:dyDescent="0.2">
      <c r="A406" s="11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1"/>
      <c r="N406" s="11"/>
      <c r="O406" s="11"/>
      <c r="P406" s="11"/>
      <c r="Q406" s="11"/>
      <c r="R406" s="11"/>
      <c r="S406" s="11"/>
      <c r="T406" s="11"/>
      <c r="U406" s="11"/>
    </row>
    <row r="407" spans="1:21" x14ac:dyDescent="0.2">
      <c r="A407" s="11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1"/>
      <c r="N407" s="11"/>
      <c r="O407" s="11"/>
      <c r="P407" s="11"/>
      <c r="Q407" s="11"/>
      <c r="R407" s="11"/>
      <c r="S407" s="11"/>
      <c r="T407" s="11"/>
      <c r="U407" s="11"/>
    </row>
    <row r="408" spans="1:21" x14ac:dyDescent="0.2">
      <c r="A408" s="11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1"/>
      <c r="N408" s="11"/>
      <c r="O408" s="11"/>
      <c r="P408" s="11"/>
      <c r="Q408" s="11"/>
      <c r="R408" s="11"/>
      <c r="S408" s="11"/>
      <c r="T408" s="11"/>
      <c r="U408" s="11"/>
    </row>
    <row r="409" spans="1:21" x14ac:dyDescent="0.2">
      <c r="A409" s="11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1"/>
      <c r="N409" s="11"/>
      <c r="O409" s="11"/>
      <c r="P409" s="11"/>
      <c r="Q409" s="11"/>
      <c r="R409" s="11"/>
      <c r="S409" s="11"/>
      <c r="T409" s="11"/>
      <c r="U409" s="11"/>
    </row>
    <row r="410" spans="1:21" x14ac:dyDescent="0.2">
      <c r="A410" s="11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1"/>
      <c r="N410" s="11"/>
      <c r="O410" s="11"/>
      <c r="P410" s="11"/>
      <c r="Q410" s="11"/>
      <c r="R410" s="11"/>
      <c r="S410" s="11"/>
      <c r="T410" s="11"/>
      <c r="U410" s="11"/>
    </row>
    <row r="411" spans="1:21" x14ac:dyDescent="0.2">
      <c r="A411" s="11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1"/>
      <c r="N411" s="11"/>
      <c r="O411" s="11"/>
      <c r="P411" s="11"/>
      <c r="Q411" s="11"/>
      <c r="R411" s="11"/>
      <c r="S411" s="11"/>
      <c r="T411" s="11"/>
      <c r="U411" s="11"/>
    </row>
    <row r="412" spans="1:21" x14ac:dyDescent="0.2">
      <c r="A412" s="11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1"/>
      <c r="N412" s="11"/>
      <c r="O412" s="11"/>
      <c r="P412" s="11"/>
      <c r="Q412" s="11"/>
      <c r="R412" s="11"/>
      <c r="S412" s="11"/>
      <c r="T412" s="11"/>
      <c r="U412" s="11"/>
    </row>
    <row r="413" spans="1:21" x14ac:dyDescent="0.2">
      <c r="A413" s="11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1"/>
      <c r="N413" s="11"/>
      <c r="O413" s="11"/>
      <c r="P413" s="11"/>
      <c r="Q413" s="11"/>
      <c r="R413" s="11"/>
      <c r="S413" s="11"/>
      <c r="T413" s="11"/>
      <c r="U413" s="11"/>
    </row>
    <row r="414" spans="1:21" x14ac:dyDescent="0.2">
      <c r="A414" s="11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1"/>
      <c r="N414" s="11"/>
      <c r="O414" s="11"/>
      <c r="P414" s="11"/>
      <c r="Q414" s="11"/>
      <c r="R414" s="11"/>
      <c r="S414" s="11"/>
      <c r="T414" s="11"/>
      <c r="U414" s="11"/>
    </row>
    <row r="415" spans="1:21" x14ac:dyDescent="0.2">
      <c r="A415" s="11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1"/>
      <c r="N415" s="11"/>
      <c r="O415" s="11"/>
      <c r="P415" s="11"/>
      <c r="Q415" s="11"/>
      <c r="R415" s="11"/>
      <c r="S415" s="11"/>
      <c r="T415" s="11"/>
      <c r="U415" s="11"/>
    </row>
    <row r="416" spans="1:21" x14ac:dyDescent="0.2">
      <c r="A416" s="11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1"/>
      <c r="N416" s="11"/>
      <c r="O416" s="11"/>
      <c r="P416" s="11"/>
      <c r="Q416" s="11"/>
      <c r="R416" s="11"/>
      <c r="S416" s="11"/>
      <c r="T416" s="11"/>
      <c r="U416" s="11"/>
    </row>
    <row r="417" spans="1:21" x14ac:dyDescent="0.2">
      <c r="A417" s="11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1"/>
      <c r="N417" s="11"/>
      <c r="O417" s="11"/>
      <c r="P417" s="11"/>
      <c r="Q417" s="11"/>
      <c r="R417" s="11"/>
      <c r="S417" s="11"/>
      <c r="T417" s="11"/>
      <c r="U417" s="11"/>
    </row>
    <row r="418" spans="1:21" x14ac:dyDescent="0.2">
      <c r="A418" s="11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1"/>
      <c r="N418" s="11"/>
      <c r="O418" s="11"/>
      <c r="P418" s="11"/>
      <c r="Q418" s="11"/>
      <c r="R418" s="11"/>
      <c r="S418" s="11"/>
      <c r="T418" s="11"/>
      <c r="U418" s="11"/>
    </row>
    <row r="419" spans="1:21" x14ac:dyDescent="0.2">
      <c r="A419" s="11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1"/>
      <c r="N419" s="11"/>
      <c r="O419" s="11"/>
      <c r="P419" s="11"/>
      <c r="Q419" s="11"/>
      <c r="R419" s="11"/>
      <c r="S419" s="11"/>
      <c r="T419" s="11"/>
      <c r="U419" s="11"/>
    </row>
    <row r="420" spans="1:21" x14ac:dyDescent="0.2">
      <c r="A420" s="11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1"/>
      <c r="N420" s="11"/>
      <c r="O420" s="11"/>
      <c r="P420" s="11"/>
      <c r="Q420" s="11"/>
      <c r="R420" s="11"/>
      <c r="S420" s="11"/>
      <c r="T420" s="11"/>
      <c r="U420" s="11"/>
    </row>
    <row r="421" spans="1:21" x14ac:dyDescent="0.2">
      <c r="A421" s="11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1"/>
      <c r="N421" s="11"/>
      <c r="O421" s="11"/>
      <c r="P421" s="11"/>
      <c r="Q421" s="11"/>
      <c r="R421" s="11"/>
      <c r="S421" s="11"/>
      <c r="T421" s="11"/>
      <c r="U421" s="11"/>
    </row>
    <row r="422" spans="1:21" x14ac:dyDescent="0.2">
      <c r="A422" s="11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1"/>
      <c r="N422" s="11"/>
      <c r="O422" s="11"/>
      <c r="P422" s="11"/>
      <c r="Q422" s="11"/>
      <c r="R422" s="11"/>
      <c r="S422" s="11"/>
      <c r="T422" s="11"/>
      <c r="U422" s="11"/>
    </row>
    <row r="423" spans="1:21" x14ac:dyDescent="0.2">
      <c r="A423" s="11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1"/>
      <c r="N423" s="11"/>
      <c r="O423" s="11"/>
      <c r="P423" s="11"/>
      <c r="Q423" s="11"/>
      <c r="R423" s="11"/>
      <c r="S423" s="11"/>
      <c r="T423" s="11"/>
      <c r="U423" s="11"/>
    </row>
    <row r="424" spans="1:21" x14ac:dyDescent="0.2">
      <c r="A424" s="11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1"/>
      <c r="N424" s="11"/>
      <c r="O424" s="11"/>
      <c r="P424" s="11"/>
      <c r="Q424" s="11"/>
      <c r="R424" s="11"/>
      <c r="S424" s="11"/>
      <c r="T424" s="11"/>
      <c r="U424" s="11"/>
    </row>
    <row r="425" spans="1:21" x14ac:dyDescent="0.2">
      <c r="A425" s="11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1"/>
      <c r="N425" s="11"/>
      <c r="O425" s="11"/>
      <c r="P425" s="11"/>
      <c r="Q425" s="11"/>
      <c r="R425" s="11"/>
      <c r="S425" s="11"/>
      <c r="T425" s="11"/>
      <c r="U425" s="11"/>
    </row>
    <row r="426" spans="1:21" x14ac:dyDescent="0.2">
      <c r="A426" s="11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1"/>
      <c r="N426" s="11"/>
      <c r="O426" s="11"/>
      <c r="P426" s="11"/>
      <c r="Q426" s="11"/>
      <c r="R426" s="11"/>
      <c r="S426" s="11"/>
      <c r="T426" s="11"/>
      <c r="U426" s="11"/>
    </row>
    <row r="427" spans="1:21" x14ac:dyDescent="0.2">
      <c r="A427" s="11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1"/>
      <c r="N427" s="11"/>
      <c r="O427" s="11"/>
      <c r="P427" s="11"/>
      <c r="Q427" s="11"/>
      <c r="R427" s="11"/>
      <c r="S427" s="11"/>
      <c r="T427" s="11"/>
      <c r="U427" s="11"/>
    </row>
    <row r="428" spans="1:21" x14ac:dyDescent="0.2">
      <c r="A428" s="11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1"/>
      <c r="N428" s="11"/>
      <c r="O428" s="11"/>
      <c r="P428" s="11"/>
      <c r="Q428" s="11"/>
      <c r="R428" s="11"/>
      <c r="S428" s="11"/>
      <c r="T428" s="11"/>
      <c r="U428" s="11"/>
    </row>
    <row r="429" spans="1:21" x14ac:dyDescent="0.2">
      <c r="A429" s="11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1"/>
      <c r="N429" s="11"/>
      <c r="O429" s="11"/>
      <c r="P429" s="11"/>
      <c r="Q429" s="11"/>
      <c r="R429" s="11"/>
      <c r="S429" s="11"/>
      <c r="T429" s="11"/>
      <c r="U429" s="11"/>
    </row>
    <row r="430" spans="1:21" x14ac:dyDescent="0.2">
      <c r="A430" s="11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1"/>
      <c r="N430" s="11"/>
      <c r="O430" s="11"/>
      <c r="P430" s="11"/>
      <c r="Q430" s="11"/>
      <c r="R430" s="11"/>
      <c r="S430" s="11"/>
      <c r="T430" s="11"/>
      <c r="U430" s="11"/>
    </row>
    <row r="431" spans="1:21" x14ac:dyDescent="0.2">
      <c r="A431" s="11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1"/>
      <c r="N431" s="11"/>
      <c r="O431" s="11"/>
      <c r="P431" s="11"/>
      <c r="Q431" s="11"/>
      <c r="R431" s="11"/>
      <c r="S431" s="11"/>
      <c r="T431" s="11"/>
      <c r="U431" s="11"/>
    </row>
    <row r="432" spans="1:21" x14ac:dyDescent="0.2">
      <c r="A432" s="11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1"/>
      <c r="N432" s="11"/>
      <c r="O432" s="11"/>
      <c r="P432" s="11"/>
      <c r="Q432" s="11"/>
      <c r="R432" s="11"/>
      <c r="S432" s="11"/>
      <c r="T432" s="11"/>
      <c r="U432" s="11"/>
    </row>
    <row r="433" spans="1:21" x14ac:dyDescent="0.2">
      <c r="A433" s="11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1"/>
      <c r="N433" s="11"/>
      <c r="O433" s="11"/>
      <c r="P433" s="11"/>
      <c r="Q433" s="11"/>
      <c r="R433" s="11"/>
      <c r="S433" s="11"/>
      <c r="T433" s="11"/>
      <c r="U433" s="11"/>
    </row>
    <row r="434" spans="1:21" x14ac:dyDescent="0.2">
      <c r="A434" s="11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1"/>
      <c r="N434" s="11"/>
      <c r="O434" s="11"/>
      <c r="P434" s="11"/>
      <c r="Q434" s="11"/>
      <c r="R434" s="11"/>
      <c r="S434" s="11"/>
      <c r="T434" s="11"/>
      <c r="U434" s="11"/>
    </row>
    <row r="435" spans="1:21" x14ac:dyDescent="0.2">
      <c r="A435" s="11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1"/>
      <c r="N435" s="11"/>
      <c r="O435" s="11"/>
      <c r="P435" s="11"/>
      <c r="Q435" s="11"/>
      <c r="R435" s="11"/>
      <c r="S435" s="11"/>
      <c r="T435" s="11"/>
      <c r="U435" s="11"/>
    </row>
    <row r="436" spans="1:21" x14ac:dyDescent="0.2">
      <c r="A436" s="11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1"/>
      <c r="N436" s="11"/>
      <c r="O436" s="11"/>
      <c r="P436" s="11"/>
      <c r="Q436" s="11"/>
      <c r="R436" s="11"/>
      <c r="S436" s="11"/>
      <c r="T436" s="11"/>
      <c r="U436" s="11"/>
    </row>
    <row r="437" spans="1:21" x14ac:dyDescent="0.2">
      <c r="A437" s="11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1"/>
      <c r="N437" s="11"/>
      <c r="O437" s="11"/>
      <c r="P437" s="11"/>
      <c r="Q437" s="11"/>
      <c r="R437" s="11"/>
      <c r="S437" s="11"/>
      <c r="T437" s="11"/>
      <c r="U437" s="11"/>
    </row>
    <row r="438" spans="1:21" x14ac:dyDescent="0.2">
      <c r="A438" s="11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1"/>
      <c r="N438" s="11"/>
      <c r="O438" s="11"/>
      <c r="P438" s="11"/>
      <c r="Q438" s="11"/>
      <c r="R438" s="11"/>
      <c r="S438" s="11"/>
      <c r="T438" s="11"/>
      <c r="U438" s="11"/>
    </row>
    <row r="439" spans="1:21" x14ac:dyDescent="0.2">
      <c r="A439" s="11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1"/>
      <c r="N439" s="11"/>
      <c r="O439" s="11"/>
      <c r="P439" s="11"/>
      <c r="Q439" s="11"/>
      <c r="R439" s="11"/>
      <c r="S439" s="11"/>
      <c r="T439" s="11"/>
      <c r="U439" s="11"/>
    </row>
    <row r="440" spans="1:21" x14ac:dyDescent="0.2">
      <c r="A440" s="11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1"/>
      <c r="N440" s="11"/>
      <c r="O440" s="11"/>
      <c r="P440" s="11"/>
      <c r="Q440" s="11"/>
      <c r="R440" s="11"/>
      <c r="S440" s="11"/>
      <c r="T440" s="11"/>
      <c r="U440" s="11"/>
    </row>
    <row r="441" spans="1:21" x14ac:dyDescent="0.2">
      <c r="A441" s="11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1"/>
      <c r="N441" s="11"/>
      <c r="O441" s="11"/>
      <c r="P441" s="11"/>
      <c r="Q441" s="11"/>
      <c r="R441" s="11"/>
      <c r="S441" s="11"/>
      <c r="T441" s="11"/>
      <c r="U441" s="11"/>
    </row>
    <row r="442" spans="1:21" x14ac:dyDescent="0.2">
      <c r="A442" s="11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1"/>
      <c r="N442" s="11"/>
      <c r="O442" s="11"/>
      <c r="P442" s="11"/>
      <c r="Q442" s="11"/>
      <c r="R442" s="11"/>
      <c r="S442" s="11"/>
      <c r="T442" s="11"/>
      <c r="U442" s="11"/>
    </row>
    <row r="443" spans="1:21" x14ac:dyDescent="0.2">
      <c r="A443" s="11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1"/>
      <c r="N443" s="11"/>
      <c r="O443" s="11"/>
      <c r="P443" s="11"/>
      <c r="Q443" s="11"/>
      <c r="R443" s="11"/>
      <c r="S443" s="11"/>
      <c r="T443" s="11"/>
      <c r="U443" s="11"/>
    </row>
    <row r="444" spans="1:21" x14ac:dyDescent="0.2">
      <c r="A444" s="11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1"/>
      <c r="N444" s="11"/>
      <c r="O444" s="11"/>
      <c r="P444" s="11"/>
      <c r="Q444" s="11"/>
      <c r="R444" s="11"/>
      <c r="S444" s="11"/>
      <c r="T444" s="11"/>
      <c r="U444" s="11"/>
    </row>
    <row r="445" spans="1:21" x14ac:dyDescent="0.2">
      <c r="A445" s="11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1"/>
      <c r="N445" s="11"/>
      <c r="O445" s="11"/>
      <c r="P445" s="11"/>
      <c r="Q445" s="11"/>
      <c r="R445" s="11"/>
      <c r="S445" s="11"/>
      <c r="T445" s="11"/>
      <c r="U445" s="11"/>
    </row>
    <row r="446" spans="1:21" x14ac:dyDescent="0.2">
      <c r="A446" s="11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1"/>
      <c r="N446" s="11"/>
      <c r="O446" s="11"/>
      <c r="P446" s="11"/>
      <c r="Q446" s="11"/>
      <c r="R446" s="11"/>
      <c r="S446" s="11"/>
      <c r="T446" s="11"/>
      <c r="U446" s="11"/>
    </row>
    <row r="447" spans="1:21" x14ac:dyDescent="0.2">
      <c r="A447" s="11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1"/>
      <c r="N447" s="11"/>
      <c r="O447" s="11"/>
      <c r="P447" s="11"/>
      <c r="Q447" s="11"/>
      <c r="R447" s="11"/>
      <c r="S447" s="11"/>
      <c r="T447" s="11"/>
      <c r="U447" s="11"/>
    </row>
    <row r="448" spans="1:21" x14ac:dyDescent="0.2">
      <c r="A448" s="11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1"/>
      <c r="N448" s="11"/>
      <c r="O448" s="11"/>
      <c r="P448" s="11"/>
      <c r="Q448" s="11"/>
      <c r="R448" s="11"/>
      <c r="S448" s="11"/>
      <c r="T448" s="11"/>
      <c r="U448" s="11"/>
    </row>
    <row r="449" spans="1:21" x14ac:dyDescent="0.2">
      <c r="A449" s="11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1"/>
      <c r="N449" s="11"/>
      <c r="O449" s="11"/>
      <c r="P449" s="11"/>
      <c r="Q449" s="11"/>
      <c r="R449" s="11"/>
      <c r="S449" s="11"/>
      <c r="T449" s="11"/>
      <c r="U449" s="11"/>
    </row>
    <row r="450" spans="1:21" x14ac:dyDescent="0.2">
      <c r="A450" s="11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1"/>
      <c r="N450" s="11"/>
      <c r="O450" s="11"/>
      <c r="P450" s="11"/>
      <c r="Q450" s="11"/>
      <c r="R450" s="11"/>
      <c r="S450" s="11"/>
      <c r="T450" s="11"/>
      <c r="U450" s="11"/>
    </row>
    <row r="451" spans="1:21" x14ac:dyDescent="0.2">
      <c r="A451" s="11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1"/>
      <c r="N451" s="11"/>
      <c r="O451" s="11"/>
      <c r="P451" s="11"/>
      <c r="Q451" s="11"/>
      <c r="R451" s="11"/>
      <c r="S451" s="11"/>
      <c r="T451" s="11"/>
      <c r="U451" s="11"/>
    </row>
    <row r="452" spans="1:21" x14ac:dyDescent="0.2">
      <c r="A452" s="11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1"/>
      <c r="N452" s="11"/>
      <c r="O452" s="11"/>
      <c r="P452" s="11"/>
      <c r="Q452" s="11"/>
      <c r="R452" s="11"/>
      <c r="S452" s="11"/>
      <c r="T452" s="11"/>
      <c r="U452" s="11"/>
    </row>
    <row r="453" spans="1:21" x14ac:dyDescent="0.2">
      <c r="A453" s="11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1"/>
      <c r="N453" s="11"/>
      <c r="O453" s="11"/>
      <c r="P453" s="11"/>
      <c r="Q453" s="11"/>
      <c r="R453" s="11"/>
      <c r="S453" s="11"/>
      <c r="T453" s="11"/>
      <c r="U453" s="11"/>
    </row>
    <row r="454" spans="1:21" x14ac:dyDescent="0.2">
      <c r="A454" s="11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1"/>
      <c r="N454" s="11"/>
      <c r="O454" s="11"/>
      <c r="P454" s="11"/>
      <c r="Q454" s="11"/>
      <c r="R454" s="11"/>
      <c r="S454" s="11"/>
      <c r="T454" s="11"/>
      <c r="U454" s="11"/>
    </row>
    <row r="455" spans="1:21" x14ac:dyDescent="0.2">
      <c r="A455" s="11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1"/>
      <c r="N455" s="11"/>
      <c r="O455" s="11"/>
      <c r="P455" s="11"/>
      <c r="Q455" s="11"/>
      <c r="R455" s="11"/>
      <c r="S455" s="11"/>
      <c r="T455" s="11"/>
      <c r="U455" s="11"/>
    </row>
    <row r="456" spans="1:21" x14ac:dyDescent="0.2">
      <c r="A456" s="11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1"/>
      <c r="N456" s="11"/>
      <c r="O456" s="11"/>
      <c r="P456" s="11"/>
      <c r="Q456" s="11"/>
      <c r="R456" s="11"/>
      <c r="S456" s="11"/>
      <c r="T456" s="11"/>
      <c r="U456" s="11"/>
    </row>
    <row r="457" spans="1:21" x14ac:dyDescent="0.2">
      <c r="A457" s="11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1"/>
      <c r="N457" s="11"/>
      <c r="O457" s="11"/>
      <c r="P457" s="11"/>
      <c r="Q457" s="11"/>
      <c r="R457" s="11"/>
      <c r="S457" s="11"/>
      <c r="T457" s="11"/>
      <c r="U457" s="11"/>
    </row>
    <row r="458" spans="1:21" x14ac:dyDescent="0.2">
      <c r="A458" s="11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1"/>
      <c r="N458" s="11"/>
      <c r="O458" s="11"/>
      <c r="P458" s="11"/>
      <c r="Q458" s="11"/>
      <c r="R458" s="11"/>
      <c r="S458" s="11"/>
      <c r="T458" s="11"/>
      <c r="U458" s="11"/>
    </row>
    <row r="459" spans="1:21" x14ac:dyDescent="0.2">
      <c r="A459" s="11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1"/>
      <c r="N459" s="11"/>
      <c r="O459" s="11"/>
      <c r="P459" s="11"/>
      <c r="Q459" s="11"/>
      <c r="R459" s="11"/>
      <c r="S459" s="11"/>
      <c r="T459" s="11"/>
      <c r="U459" s="11"/>
    </row>
    <row r="460" spans="1:21" x14ac:dyDescent="0.2">
      <c r="A460" s="11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1"/>
      <c r="N460" s="11"/>
      <c r="O460" s="11"/>
      <c r="P460" s="11"/>
      <c r="Q460" s="11"/>
      <c r="R460" s="11"/>
      <c r="S460" s="11"/>
      <c r="T460" s="11"/>
      <c r="U460" s="11"/>
    </row>
    <row r="461" spans="1:21" x14ac:dyDescent="0.2">
      <c r="A461" s="11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1"/>
      <c r="N461" s="11"/>
      <c r="O461" s="11"/>
      <c r="P461" s="11"/>
      <c r="Q461" s="11"/>
      <c r="R461" s="11"/>
      <c r="S461" s="11"/>
      <c r="T461" s="11"/>
      <c r="U461" s="11"/>
    </row>
    <row r="462" spans="1:21" x14ac:dyDescent="0.2">
      <c r="A462" s="11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1"/>
      <c r="N462" s="11"/>
      <c r="O462" s="11"/>
      <c r="P462" s="11"/>
      <c r="Q462" s="11"/>
      <c r="R462" s="11"/>
      <c r="S462" s="11"/>
      <c r="T462" s="11"/>
      <c r="U462" s="11"/>
    </row>
    <row r="463" spans="1:21" x14ac:dyDescent="0.2">
      <c r="A463" s="11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1"/>
      <c r="N463" s="11"/>
      <c r="O463" s="11"/>
      <c r="P463" s="11"/>
      <c r="Q463" s="11"/>
      <c r="R463" s="11"/>
      <c r="S463" s="11"/>
      <c r="T463" s="11"/>
      <c r="U463" s="11"/>
    </row>
    <row r="464" spans="1:21" x14ac:dyDescent="0.2">
      <c r="A464" s="11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1"/>
      <c r="N464" s="11"/>
      <c r="O464" s="11"/>
      <c r="P464" s="11"/>
      <c r="Q464" s="11"/>
      <c r="R464" s="11"/>
      <c r="S464" s="11"/>
      <c r="T464" s="11"/>
      <c r="U464" s="11"/>
    </row>
    <row r="465" spans="1:21" x14ac:dyDescent="0.2">
      <c r="A465" s="11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1"/>
      <c r="N465" s="11"/>
      <c r="O465" s="11"/>
      <c r="P465" s="11"/>
      <c r="Q465" s="11"/>
      <c r="R465" s="11"/>
      <c r="S465" s="11"/>
      <c r="T465" s="11"/>
      <c r="U465" s="11"/>
    </row>
    <row r="466" spans="1:21" x14ac:dyDescent="0.2">
      <c r="A466" s="11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1"/>
      <c r="N466" s="11"/>
      <c r="O466" s="11"/>
      <c r="P466" s="11"/>
      <c r="Q466" s="11"/>
      <c r="R466" s="11"/>
      <c r="S466" s="11"/>
      <c r="T466" s="11"/>
      <c r="U466" s="11"/>
    </row>
    <row r="467" spans="1:21" x14ac:dyDescent="0.2">
      <c r="A467" s="11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1"/>
      <c r="N467" s="11"/>
      <c r="O467" s="11"/>
      <c r="P467" s="11"/>
      <c r="Q467" s="11"/>
      <c r="R467" s="11"/>
      <c r="S467" s="11"/>
      <c r="T467" s="11"/>
      <c r="U467" s="11"/>
    </row>
    <row r="468" spans="1:21" x14ac:dyDescent="0.2">
      <c r="A468" s="11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1"/>
      <c r="N468" s="11"/>
      <c r="O468" s="11"/>
      <c r="P468" s="11"/>
      <c r="Q468" s="11"/>
      <c r="R468" s="11"/>
      <c r="S468" s="11"/>
      <c r="T468" s="11"/>
      <c r="U468" s="11"/>
    </row>
    <row r="469" spans="1:21" x14ac:dyDescent="0.2">
      <c r="A469" s="11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1"/>
      <c r="N469" s="11"/>
      <c r="O469" s="11"/>
      <c r="P469" s="11"/>
      <c r="Q469" s="11"/>
      <c r="R469" s="11"/>
      <c r="S469" s="11"/>
      <c r="T469" s="11"/>
      <c r="U469" s="11"/>
    </row>
    <row r="470" spans="1:21" x14ac:dyDescent="0.2">
      <c r="A470" s="11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1"/>
      <c r="N470" s="11"/>
      <c r="O470" s="11"/>
      <c r="P470" s="11"/>
      <c r="Q470" s="11"/>
      <c r="R470" s="11"/>
      <c r="S470" s="11"/>
      <c r="T470" s="11"/>
      <c r="U470" s="11"/>
    </row>
    <row r="471" spans="1:21" x14ac:dyDescent="0.2">
      <c r="A471" s="11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1"/>
      <c r="N471" s="11"/>
      <c r="O471" s="11"/>
      <c r="P471" s="11"/>
      <c r="Q471" s="11"/>
      <c r="R471" s="11"/>
      <c r="S471" s="11"/>
      <c r="T471" s="11"/>
      <c r="U471" s="11"/>
    </row>
    <row r="472" spans="1:21" x14ac:dyDescent="0.2">
      <c r="A472" s="11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1"/>
      <c r="N472" s="11"/>
      <c r="O472" s="11"/>
      <c r="P472" s="11"/>
      <c r="Q472" s="11"/>
      <c r="R472" s="11"/>
      <c r="S472" s="11"/>
      <c r="T472" s="11"/>
      <c r="U472" s="11"/>
    </row>
    <row r="473" spans="1:21" x14ac:dyDescent="0.2">
      <c r="A473" s="11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1"/>
      <c r="N473" s="11"/>
      <c r="O473" s="11"/>
      <c r="P473" s="11"/>
      <c r="Q473" s="11"/>
      <c r="R473" s="11"/>
      <c r="S473" s="11"/>
      <c r="T473" s="11"/>
      <c r="U473" s="11"/>
    </row>
    <row r="474" spans="1:21" x14ac:dyDescent="0.2">
      <c r="A474" s="11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1"/>
      <c r="N474" s="11"/>
      <c r="O474" s="11"/>
      <c r="P474" s="11"/>
      <c r="Q474" s="11"/>
      <c r="R474" s="11"/>
      <c r="S474" s="11"/>
      <c r="T474" s="11"/>
      <c r="U474" s="11"/>
    </row>
    <row r="475" spans="1:21" x14ac:dyDescent="0.2">
      <c r="A475" s="11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1"/>
      <c r="N475" s="11"/>
      <c r="O475" s="11"/>
      <c r="P475" s="11"/>
      <c r="Q475" s="11"/>
      <c r="R475" s="11"/>
      <c r="S475" s="11"/>
      <c r="T475" s="11"/>
      <c r="U475" s="11"/>
    </row>
    <row r="476" spans="1:21" x14ac:dyDescent="0.2">
      <c r="A476" s="11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1"/>
      <c r="N476" s="11"/>
      <c r="O476" s="11"/>
      <c r="P476" s="11"/>
      <c r="Q476" s="11"/>
      <c r="R476" s="11"/>
      <c r="S476" s="11"/>
      <c r="T476" s="11"/>
      <c r="U476" s="11"/>
    </row>
    <row r="477" spans="1:21" x14ac:dyDescent="0.2">
      <c r="A477" s="11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1"/>
      <c r="N477" s="11"/>
      <c r="O477" s="11"/>
      <c r="P477" s="11"/>
      <c r="Q477" s="11"/>
      <c r="R477" s="11"/>
      <c r="S477" s="11"/>
      <c r="T477" s="11"/>
      <c r="U477" s="11"/>
    </row>
    <row r="478" spans="1:21" x14ac:dyDescent="0.2">
      <c r="A478" s="11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1"/>
      <c r="N478" s="11"/>
      <c r="O478" s="11"/>
      <c r="P478" s="11"/>
      <c r="Q478" s="11"/>
      <c r="R478" s="11"/>
      <c r="S478" s="11"/>
      <c r="T478" s="11"/>
      <c r="U478" s="11"/>
    </row>
    <row r="479" spans="1:21" x14ac:dyDescent="0.2">
      <c r="A479" s="11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1"/>
      <c r="N479" s="11"/>
      <c r="O479" s="11"/>
      <c r="P479" s="11"/>
      <c r="Q479" s="11"/>
      <c r="R479" s="11"/>
      <c r="S479" s="11"/>
      <c r="T479" s="11"/>
      <c r="U479" s="11"/>
    </row>
    <row r="480" spans="1:21" x14ac:dyDescent="0.2">
      <c r="A480" s="11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1"/>
      <c r="N480" s="11"/>
      <c r="O480" s="11"/>
      <c r="P480" s="11"/>
      <c r="Q480" s="11"/>
      <c r="R480" s="11"/>
      <c r="S480" s="11"/>
      <c r="T480" s="11"/>
      <c r="U480" s="11"/>
    </row>
    <row r="481" spans="1:21" x14ac:dyDescent="0.2">
      <c r="A481" s="11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1"/>
      <c r="N481" s="11"/>
      <c r="O481" s="11"/>
      <c r="P481" s="11"/>
      <c r="Q481" s="11"/>
      <c r="R481" s="11"/>
      <c r="S481" s="11"/>
      <c r="T481" s="11"/>
      <c r="U481" s="11"/>
    </row>
    <row r="482" spans="1:21" x14ac:dyDescent="0.2">
      <c r="A482" s="11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1"/>
      <c r="N482" s="11"/>
      <c r="O482" s="11"/>
      <c r="P482" s="11"/>
      <c r="Q482" s="11"/>
      <c r="R482" s="11"/>
      <c r="S482" s="11"/>
      <c r="T482" s="11"/>
      <c r="U482" s="11"/>
    </row>
    <row r="483" spans="1:21" x14ac:dyDescent="0.2">
      <c r="A483" s="11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1"/>
      <c r="N483" s="11"/>
      <c r="O483" s="11"/>
      <c r="P483" s="11"/>
      <c r="Q483" s="11"/>
      <c r="R483" s="11"/>
      <c r="S483" s="11"/>
      <c r="T483" s="11"/>
      <c r="U483" s="11"/>
    </row>
    <row r="484" spans="1:21" x14ac:dyDescent="0.2">
      <c r="A484" s="11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1"/>
      <c r="N484" s="11"/>
      <c r="O484" s="11"/>
      <c r="P484" s="11"/>
      <c r="Q484" s="11"/>
      <c r="R484" s="11"/>
      <c r="S484" s="11"/>
      <c r="T484" s="11"/>
      <c r="U484" s="11"/>
    </row>
    <row r="485" spans="1:21" x14ac:dyDescent="0.2">
      <c r="A485" s="11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1"/>
      <c r="N485" s="11"/>
      <c r="O485" s="11"/>
      <c r="P485" s="11"/>
      <c r="Q485" s="11"/>
      <c r="R485" s="11"/>
      <c r="S485" s="11"/>
      <c r="T485" s="11"/>
      <c r="U485" s="11"/>
    </row>
    <row r="486" spans="1:21" x14ac:dyDescent="0.2">
      <c r="A486" s="11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1"/>
      <c r="N486" s="11"/>
      <c r="O486" s="11"/>
      <c r="P486" s="11"/>
      <c r="Q486" s="11"/>
      <c r="R486" s="11"/>
      <c r="S486" s="11"/>
      <c r="T486" s="11"/>
      <c r="U486" s="11"/>
    </row>
    <row r="487" spans="1:21" x14ac:dyDescent="0.2">
      <c r="A487" s="11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1"/>
      <c r="N487" s="11"/>
      <c r="O487" s="11"/>
      <c r="P487" s="11"/>
      <c r="Q487" s="11"/>
      <c r="R487" s="11"/>
      <c r="S487" s="11"/>
      <c r="T487" s="11"/>
      <c r="U487" s="11"/>
    </row>
    <row r="488" spans="1:21" x14ac:dyDescent="0.2">
      <c r="A488" s="11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1"/>
      <c r="N488" s="11"/>
      <c r="O488" s="11"/>
      <c r="P488" s="11"/>
      <c r="Q488" s="11"/>
      <c r="R488" s="11"/>
      <c r="S488" s="11"/>
      <c r="T488" s="11"/>
      <c r="U488" s="11"/>
    </row>
    <row r="489" spans="1:21" x14ac:dyDescent="0.2">
      <c r="A489" s="11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1"/>
      <c r="N489" s="11"/>
      <c r="O489" s="11"/>
      <c r="P489" s="11"/>
      <c r="Q489" s="11"/>
      <c r="R489" s="11"/>
      <c r="S489" s="11"/>
      <c r="T489" s="11"/>
      <c r="U489" s="11"/>
    </row>
    <row r="490" spans="1:21" x14ac:dyDescent="0.2">
      <c r="A490" s="11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1"/>
      <c r="N490" s="11"/>
      <c r="O490" s="11"/>
      <c r="P490" s="11"/>
      <c r="Q490" s="11"/>
      <c r="R490" s="11"/>
      <c r="S490" s="11"/>
      <c r="T490" s="11"/>
      <c r="U490" s="11"/>
    </row>
    <row r="491" spans="1:21" x14ac:dyDescent="0.2">
      <c r="A491" s="11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1"/>
      <c r="N491" s="11"/>
      <c r="O491" s="11"/>
      <c r="P491" s="11"/>
      <c r="Q491" s="11"/>
      <c r="R491" s="11"/>
      <c r="S491" s="11"/>
      <c r="T491" s="11"/>
      <c r="U491" s="11"/>
    </row>
    <row r="492" spans="1:21" x14ac:dyDescent="0.2">
      <c r="A492" s="11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1"/>
      <c r="N492" s="11"/>
      <c r="O492" s="11"/>
      <c r="P492" s="11"/>
      <c r="Q492" s="11"/>
      <c r="R492" s="11"/>
      <c r="S492" s="11"/>
      <c r="T492" s="11"/>
      <c r="U492" s="11"/>
    </row>
    <row r="493" spans="1:21" x14ac:dyDescent="0.2">
      <c r="A493" s="11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1"/>
      <c r="N493" s="11"/>
      <c r="O493" s="11"/>
      <c r="P493" s="11"/>
      <c r="Q493" s="11"/>
      <c r="R493" s="11"/>
      <c r="S493" s="11"/>
      <c r="T493" s="11"/>
      <c r="U493" s="11"/>
    </row>
    <row r="494" spans="1:21" x14ac:dyDescent="0.2">
      <c r="A494" s="11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1"/>
      <c r="N494" s="11"/>
      <c r="O494" s="11"/>
      <c r="P494" s="11"/>
      <c r="Q494" s="11"/>
      <c r="R494" s="11"/>
      <c r="S494" s="11"/>
      <c r="T494" s="11"/>
      <c r="U494" s="11"/>
    </row>
    <row r="495" spans="1:21" x14ac:dyDescent="0.2">
      <c r="A495" s="11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1"/>
      <c r="N495" s="11"/>
      <c r="O495" s="11"/>
      <c r="P495" s="11"/>
      <c r="Q495" s="11"/>
      <c r="R495" s="11"/>
      <c r="S495" s="11"/>
      <c r="T495" s="11"/>
      <c r="U495" s="11"/>
    </row>
    <row r="496" spans="1:21" x14ac:dyDescent="0.2">
      <c r="A496" s="11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1"/>
      <c r="N496" s="11"/>
      <c r="O496" s="11"/>
      <c r="P496" s="11"/>
      <c r="Q496" s="11"/>
      <c r="R496" s="11"/>
      <c r="S496" s="11"/>
      <c r="T496" s="11"/>
      <c r="U496" s="11"/>
    </row>
    <row r="497" spans="1:21" x14ac:dyDescent="0.2">
      <c r="A497" s="11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1"/>
      <c r="N497" s="11"/>
      <c r="O497" s="11"/>
      <c r="P497" s="11"/>
      <c r="Q497" s="11"/>
      <c r="R497" s="11"/>
      <c r="S497" s="11"/>
      <c r="T497" s="11"/>
      <c r="U497" s="11"/>
    </row>
    <row r="498" spans="1:21" x14ac:dyDescent="0.2">
      <c r="A498" s="11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1"/>
      <c r="N498" s="11"/>
      <c r="O498" s="11"/>
      <c r="P498" s="11"/>
      <c r="Q498" s="11"/>
      <c r="R498" s="11"/>
      <c r="S498" s="11"/>
      <c r="T498" s="11"/>
      <c r="U498" s="11"/>
    </row>
    <row r="499" spans="1:21" x14ac:dyDescent="0.2">
      <c r="A499" s="11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1"/>
      <c r="N499" s="11"/>
      <c r="O499" s="11"/>
      <c r="P499" s="11"/>
      <c r="Q499" s="11"/>
      <c r="R499" s="11"/>
      <c r="S499" s="11"/>
      <c r="T499" s="11"/>
      <c r="U499" s="11"/>
    </row>
    <row r="500" spans="1:21" x14ac:dyDescent="0.2">
      <c r="A500" s="11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1"/>
      <c r="N500" s="11"/>
      <c r="O500" s="11"/>
      <c r="P500" s="11"/>
      <c r="Q500" s="11"/>
      <c r="R500" s="11"/>
      <c r="S500" s="11"/>
      <c r="T500" s="11"/>
      <c r="U500" s="11"/>
    </row>
    <row r="501" spans="1:21" x14ac:dyDescent="0.2">
      <c r="A501" s="11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1"/>
      <c r="N501" s="11"/>
      <c r="O501" s="11"/>
      <c r="P501" s="11"/>
      <c r="Q501" s="11"/>
      <c r="R501" s="11"/>
      <c r="S501" s="11"/>
      <c r="T501" s="11"/>
      <c r="U501" s="11"/>
    </row>
    <row r="502" spans="1:21" x14ac:dyDescent="0.2">
      <c r="A502" s="11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1"/>
      <c r="N502" s="11"/>
      <c r="O502" s="11"/>
      <c r="P502" s="11"/>
      <c r="Q502" s="11"/>
      <c r="R502" s="11"/>
      <c r="S502" s="11"/>
      <c r="T502" s="11"/>
      <c r="U502" s="11"/>
    </row>
    <row r="503" spans="1:21" x14ac:dyDescent="0.2">
      <c r="A503" s="11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1"/>
      <c r="N503" s="11"/>
      <c r="O503" s="11"/>
      <c r="P503" s="11"/>
      <c r="Q503" s="11"/>
      <c r="R503" s="11"/>
      <c r="S503" s="11"/>
      <c r="T503" s="11"/>
      <c r="U503" s="11"/>
    </row>
    <row r="504" spans="1:21" x14ac:dyDescent="0.2">
      <c r="A504" s="11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1"/>
      <c r="N504" s="11"/>
      <c r="O504" s="11"/>
      <c r="P504" s="11"/>
      <c r="Q504" s="11"/>
      <c r="R504" s="11"/>
      <c r="S504" s="11"/>
      <c r="T504" s="11"/>
      <c r="U504" s="11"/>
    </row>
    <row r="505" spans="1:21" x14ac:dyDescent="0.2">
      <c r="A505" s="11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1"/>
      <c r="N505" s="11"/>
      <c r="O505" s="11"/>
      <c r="P505" s="11"/>
      <c r="Q505" s="11"/>
      <c r="R505" s="11"/>
      <c r="S505" s="11"/>
      <c r="T505" s="11"/>
      <c r="U505" s="11"/>
    </row>
    <row r="506" spans="1:21" x14ac:dyDescent="0.2">
      <c r="A506" s="11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1"/>
      <c r="N506" s="11"/>
      <c r="O506" s="11"/>
      <c r="P506" s="11"/>
      <c r="Q506" s="11"/>
      <c r="R506" s="11"/>
      <c r="S506" s="11"/>
      <c r="T506" s="11"/>
      <c r="U506" s="11"/>
    </row>
    <row r="507" spans="1:21" x14ac:dyDescent="0.2">
      <c r="A507" s="11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1"/>
      <c r="N507" s="11"/>
      <c r="O507" s="11"/>
      <c r="P507" s="11"/>
      <c r="Q507" s="11"/>
      <c r="R507" s="11"/>
      <c r="S507" s="11"/>
      <c r="T507" s="11"/>
      <c r="U507" s="11"/>
    </row>
    <row r="508" spans="1:21" x14ac:dyDescent="0.2">
      <c r="A508" s="11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1"/>
      <c r="N508" s="11"/>
      <c r="O508" s="11"/>
      <c r="P508" s="11"/>
      <c r="Q508" s="11"/>
      <c r="R508" s="11"/>
      <c r="S508" s="11"/>
      <c r="T508" s="11"/>
      <c r="U508" s="11"/>
    </row>
    <row r="509" spans="1:21" x14ac:dyDescent="0.2">
      <c r="A509" s="11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1"/>
      <c r="N509" s="11"/>
      <c r="O509" s="11"/>
      <c r="P509" s="11"/>
      <c r="Q509" s="11"/>
      <c r="R509" s="11"/>
      <c r="S509" s="11"/>
      <c r="T509" s="11"/>
      <c r="U509" s="11"/>
    </row>
    <row r="510" spans="1:21" x14ac:dyDescent="0.2">
      <c r="A510" s="11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1"/>
      <c r="N510" s="11"/>
      <c r="O510" s="11"/>
      <c r="P510" s="11"/>
      <c r="Q510" s="11"/>
      <c r="R510" s="11"/>
      <c r="S510" s="11"/>
      <c r="T510" s="11"/>
      <c r="U510" s="11"/>
    </row>
    <row r="511" spans="1:21" x14ac:dyDescent="0.2">
      <c r="A511" s="11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1"/>
      <c r="N511" s="11"/>
      <c r="O511" s="11"/>
      <c r="P511" s="11"/>
      <c r="Q511" s="11"/>
      <c r="R511" s="11"/>
      <c r="S511" s="11"/>
      <c r="T511" s="11"/>
      <c r="U511" s="11"/>
    </row>
    <row r="512" spans="1:21" x14ac:dyDescent="0.2">
      <c r="A512" s="11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1"/>
      <c r="N512" s="11"/>
      <c r="O512" s="11"/>
      <c r="P512" s="11"/>
      <c r="Q512" s="11"/>
      <c r="R512" s="11"/>
      <c r="S512" s="11"/>
      <c r="T512" s="11"/>
      <c r="U512" s="11"/>
    </row>
    <row r="513" spans="1:21" x14ac:dyDescent="0.2">
      <c r="A513" s="11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1"/>
      <c r="N513" s="11"/>
      <c r="O513" s="11"/>
      <c r="P513" s="11"/>
      <c r="Q513" s="11"/>
      <c r="R513" s="11"/>
      <c r="S513" s="11"/>
      <c r="T513" s="11"/>
      <c r="U513" s="11"/>
    </row>
    <row r="514" spans="1:21" x14ac:dyDescent="0.2">
      <c r="A514" s="11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1"/>
      <c r="N514" s="11"/>
      <c r="O514" s="11"/>
      <c r="P514" s="11"/>
      <c r="Q514" s="11"/>
      <c r="R514" s="11"/>
      <c r="S514" s="11"/>
      <c r="T514" s="11"/>
      <c r="U514" s="11"/>
    </row>
    <row r="515" spans="1:21" x14ac:dyDescent="0.2">
      <c r="A515" s="11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1"/>
      <c r="N515" s="11"/>
      <c r="O515" s="11"/>
      <c r="P515" s="11"/>
      <c r="Q515" s="11"/>
      <c r="R515" s="11"/>
      <c r="S515" s="11"/>
      <c r="T515" s="11"/>
      <c r="U515" s="11"/>
    </row>
    <row r="516" spans="1:21" x14ac:dyDescent="0.2">
      <c r="A516" s="11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1"/>
      <c r="N516" s="11"/>
      <c r="O516" s="11"/>
      <c r="P516" s="11"/>
      <c r="Q516" s="11"/>
      <c r="R516" s="11"/>
      <c r="S516" s="11"/>
      <c r="T516" s="11"/>
      <c r="U516" s="11"/>
    </row>
    <row r="517" spans="1:21" x14ac:dyDescent="0.2">
      <c r="A517" s="11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1"/>
      <c r="N517" s="11"/>
      <c r="O517" s="11"/>
      <c r="P517" s="11"/>
      <c r="Q517" s="11"/>
      <c r="R517" s="11"/>
      <c r="S517" s="11"/>
      <c r="T517" s="11"/>
      <c r="U517" s="11"/>
    </row>
    <row r="518" spans="1:21" x14ac:dyDescent="0.2">
      <c r="A518" s="11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1"/>
      <c r="N518" s="11"/>
      <c r="O518" s="11"/>
      <c r="P518" s="11"/>
      <c r="Q518" s="11"/>
      <c r="R518" s="11"/>
      <c r="S518" s="11"/>
      <c r="T518" s="11"/>
      <c r="U518" s="11"/>
    </row>
    <row r="519" spans="1:21" x14ac:dyDescent="0.2">
      <c r="A519" s="11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1"/>
      <c r="N519" s="11"/>
      <c r="O519" s="11"/>
      <c r="P519" s="11"/>
      <c r="Q519" s="11"/>
      <c r="R519" s="11"/>
      <c r="S519" s="11"/>
      <c r="T519" s="11"/>
      <c r="U519" s="11"/>
    </row>
    <row r="520" spans="1:21" x14ac:dyDescent="0.2">
      <c r="A520" s="11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1"/>
      <c r="N520" s="11"/>
      <c r="O520" s="11"/>
      <c r="P520" s="11"/>
      <c r="Q520" s="11"/>
      <c r="R520" s="11"/>
      <c r="S520" s="11"/>
      <c r="T520" s="11"/>
      <c r="U520" s="11"/>
    </row>
    <row r="521" spans="1:21" x14ac:dyDescent="0.2">
      <c r="A521" s="11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1"/>
      <c r="N521" s="11"/>
      <c r="O521" s="11"/>
      <c r="P521" s="11"/>
      <c r="Q521" s="11"/>
      <c r="R521" s="11"/>
      <c r="S521" s="11"/>
      <c r="T521" s="11"/>
      <c r="U521" s="11"/>
    </row>
    <row r="522" spans="1:21" x14ac:dyDescent="0.2">
      <c r="A522" s="11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1"/>
      <c r="N522" s="11"/>
      <c r="O522" s="11"/>
      <c r="P522" s="11"/>
      <c r="Q522" s="11"/>
      <c r="R522" s="11"/>
      <c r="S522" s="11"/>
      <c r="T522" s="11"/>
      <c r="U522" s="11"/>
    </row>
    <row r="523" spans="1:21" x14ac:dyDescent="0.2">
      <c r="A523" s="11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1"/>
      <c r="N523" s="11"/>
      <c r="O523" s="11"/>
      <c r="P523" s="11"/>
      <c r="Q523" s="11"/>
      <c r="R523" s="11"/>
      <c r="S523" s="11"/>
      <c r="T523" s="11"/>
      <c r="U523" s="11"/>
    </row>
    <row r="524" spans="1:21" x14ac:dyDescent="0.2">
      <c r="A524" s="11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1"/>
      <c r="N524" s="11"/>
      <c r="O524" s="11"/>
      <c r="P524" s="11"/>
      <c r="Q524" s="11"/>
      <c r="R524" s="11"/>
      <c r="S524" s="11"/>
      <c r="T524" s="11"/>
      <c r="U524" s="11"/>
    </row>
    <row r="525" spans="1:21" x14ac:dyDescent="0.2">
      <c r="A525" s="11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1"/>
      <c r="N525" s="11"/>
      <c r="O525" s="11"/>
      <c r="P525" s="11"/>
      <c r="Q525" s="11"/>
      <c r="R525" s="11"/>
      <c r="S525" s="11"/>
      <c r="T525" s="11"/>
      <c r="U525" s="11"/>
    </row>
    <row r="526" spans="1:21" x14ac:dyDescent="0.2">
      <c r="A526" s="11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1"/>
      <c r="N526" s="11"/>
      <c r="O526" s="11"/>
      <c r="P526" s="11"/>
      <c r="Q526" s="11"/>
      <c r="R526" s="11"/>
      <c r="S526" s="11"/>
      <c r="T526" s="11"/>
      <c r="U526" s="11"/>
    </row>
    <row r="527" spans="1:21" x14ac:dyDescent="0.2">
      <c r="A527" s="11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1"/>
      <c r="N527" s="11"/>
      <c r="O527" s="11"/>
      <c r="P527" s="11"/>
      <c r="Q527" s="11"/>
      <c r="R527" s="11"/>
      <c r="S527" s="11"/>
      <c r="T527" s="11"/>
      <c r="U527" s="11"/>
    </row>
    <row r="528" spans="1:21" x14ac:dyDescent="0.2">
      <c r="A528" s="11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1"/>
      <c r="N528" s="11"/>
      <c r="O528" s="11"/>
      <c r="P528" s="11"/>
      <c r="Q528" s="11"/>
      <c r="R528" s="11"/>
      <c r="S528" s="11"/>
      <c r="T528" s="11"/>
      <c r="U528" s="11"/>
    </row>
    <row r="529" spans="1:21" x14ac:dyDescent="0.2">
      <c r="A529" s="11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1"/>
      <c r="N529" s="11"/>
      <c r="O529" s="11"/>
      <c r="P529" s="11"/>
      <c r="Q529" s="11"/>
      <c r="R529" s="11"/>
      <c r="S529" s="11"/>
      <c r="T529" s="11"/>
      <c r="U529" s="11"/>
    </row>
    <row r="530" spans="1:21" x14ac:dyDescent="0.2">
      <c r="A530" s="11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1"/>
      <c r="N530" s="11"/>
      <c r="O530" s="11"/>
      <c r="P530" s="11"/>
      <c r="Q530" s="11"/>
      <c r="R530" s="11"/>
      <c r="S530" s="11"/>
      <c r="T530" s="11"/>
      <c r="U530" s="11"/>
    </row>
    <row r="531" spans="1:21" x14ac:dyDescent="0.2">
      <c r="A531" s="11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1"/>
      <c r="N531" s="11"/>
      <c r="O531" s="11"/>
      <c r="P531" s="11"/>
      <c r="Q531" s="11"/>
      <c r="R531" s="11"/>
      <c r="S531" s="11"/>
      <c r="T531" s="11"/>
      <c r="U531" s="11"/>
    </row>
    <row r="532" spans="1:21" x14ac:dyDescent="0.2">
      <c r="A532" s="11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1"/>
      <c r="N532" s="11"/>
      <c r="O532" s="11"/>
      <c r="P532" s="11"/>
      <c r="Q532" s="11"/>
      <c r="R532" s="11"/>
      <c r="S532" s="11"/>
      <c r="T532" s="11"/>
      <c r="U532" s="11"/>
    </row>
    <row r="533" spans="1:21" x14ac:dyDescent="0.2">
      <c r="A533" s="11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1"/>
      <c r="N533" s="11"/>
      <c r="O533" s="11"/>
      <c r="P533" s="11"/>
      <c r="Q533" s="11"/>
      <c r="R533" s="11"/>
      <c r="S533" s="11"/>
      <c r="T533" s="11"/>
      <c r="U533" s="11"/>
    </row>
    <row r="534" spans="1:21" x14ac:dyDescent="0.2">
      <c r="A534" s="11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1"/>
      <c r="N534" s="11"/>
      <c r="O534" s="11"/>
      <c r="P534" s="11"/>
      <c r="Q534" s="11"/>
      <c r="R534" s="11"/>
      <c r="S534" s="11"/>
      <c r="T534" s="11"/>
      <c r="U534" s="11"/>
    </row>
    <row r="535" spans="1:21" x14ac:dyDescent="0.2">
      <c r="A535" s="11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1"/>
      <c r="N535" s="11"/>
      <c r="O535" s="11"/>
      <c r="P535" s="11"/>
      <c r="Q535" s="11"/>
      <c r="R535" s="11"/>
      <c r="S535" s="11"/>
      <c r="T535" s="11"/>
      <c r="U535" s="11"/>
    </row>
    <row r="536" spans="1:21" x14ac:dyDescent="0.2">
      <c r="A536" s="11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1"/>
      <c r="N536" s="11"/>
      <c r="O536" s="11"/>
      <c r="P536" s="11"/>
      <c r="Q536" s="11"/>
      <c r="R536" s="11"/>
      <c r="S536" s="11"/>
      <c r="T536" s="11"/>
      <c r="U536" s="11"/>
    </row>
    <row r="537" spans="1:21" x14ac:dyDescent="0.2">
      <c r="A537" s="11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1"/>
      <c r="N537" s="11"/>
      <c r="O537" s="11"/>
      <c r="P537" s="11"/>
      <c r="Q537" s="11"/>
      <c r="R537" s="11"/>
      <c r="S537" s="11"/>
      <c r="T537" s="11"/>
      <c r="U537" s="11"/>
    </row>
    <row r="538" spans="1:21" x14ac:dyDescent="0.2">
      <c r="A538" s="11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1"/>
      <c r="N538" s="11"/>
      <c r="O538" s="11"/>
      <c r="P538" s="11"/>
      <c r="Q538" s="11"/>
      <c r="R538" s="11"/>
      <c r="S538" s="11"/>
      <c r="T538" s="11"/>
      <c r="U538" s="11"/>
    </row>
    <row r="539" spans="1:21" x14ac:dyDescent="0.2">
      <c r="A539" s="11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1"/>
      <c r="N539" s="11"/>
      <c r="O539" s="11"/>
      <c r="P539" s="11"/>
      <c r="Q539" s="11"/>
      <c r="R539" s="11"/>
      <c r="S539" s="11"/>
      <c r="T539" s="11"/>
      <c r="U539" s="11"/>
    </row>
    <row r="540" spans="1:21" x14ac:dyDescent="0.2">
      <c r="A540" s="11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1"/>
      <c r="N540" s="11"/>
      <c r="O540" s="11"/>
      <c r="P540" s="11"/>
      <c r="Q540" s="11"/>
      <c r="R540" s="11"/>
      <c r="S540" s="11"/>
      <c r="T540" s="11"/>
      <c r="U540" s="11"/>
    </row>
    <row r="541" spans="1:21" x14ac:dyDescent="0.2">
      <c r="A541" s="11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1"/>
      <c r="N541" s="11"/>
      <c r="O541" s="11"/>
      <c r="P541" s="11"/>
      <c r="Q541" s="11"/>
      <c r="R541" s="11"/>
      <c r="S541" s="11"/>
      <c r="T541" s="11"/>
      <c r="U541" s="11"/>
    </row>
    <row r="542" spans="1:21" x14ac:dyDescent="0.2">
      <c r="A542" s="11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1"/>
      <c r="N542" s="11"/>
      <c r="O542" s="11"/>
      <c r="P542" s="11"/>
      <c r="Q542" s="11"/>
      <c r="R542" s="11"/>
      <c r="S542" s="11"/>
      <c r="T542" s="11"/>
      <c r="U542" s="11"/>
    </row>
    <row r="543" spans="1:21" x14ac:dyDescent="0.2">
      <c r="A543" s="11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1"/>
      <c r="N543" s="11"/>
      <c r="O543" s="11"/>
      <c r="P543" s="11"/>
      <c r="Q543" s="11"/>
      <c r="R543" s="11"/>
      <c r="S543" s="11"/>
      <c r="T543" s="11"/>
      <c r="U543" s="11"/>
    </row>
    <row r="544" spans="1:21" x14ac:dyDescent="0.2">
      <c r="A544" s="11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1"/>
      <c r="N544" s="11"/>
      <c r="O544" s="11"/>
      <c r="P544" s="11"/>
      <c r="Q544" s="11"/>
      <c r="R544" s="11"/>
      <c r="S544" s="11"/>
      <c r="T544" s="11"/>
      <c r="U544" s="11"/>
    </row>
    <row r="545" spans="1:21" x14ac:dyDescent="0.2">
      <c r="A545" s="11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1"/>
      <c r="N545" s="11"/>
      <c r="O545" s="11"/>
      <c r="P545" s="11"/>
      <c r="Q545" s="11"/>
      <c r="R545" s="11"/>
      <c r="S545" s="11"/>
      <c r="T545" s="11"/>
      <c r="U545" s="11"/>
    </row>
    <row r="546" spans="1:21" x14ac:dyDescent="0.2">
      <c r="A546" s="11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1"/>
      <c r="N546" s="11"/>
      <c r="O546" s="11"/>
      <c r="P546" s="11"/>
      <c r="Q546" s="11"/>
      <c r="R546" s="11"/>
      <c r="S546" s="11"/>
      <c r="T546" s="11"/>
      <c r="U546" s="11"/>
    </row>
    <row r="547" spans="1:21" x14ac:dyDescent="0.2">
      <c r="A547" s="11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1"/>
      <c r="N547" s="11"/>
      <c r="O547" s="11"/>
      <c r="P547" s="11"/>
      <c r="Q547" s="11"/>
      <c r="R547" s="11"/>
      <c r="S547" s="11"/>
      <c r="T547" s="11"/>
      <c r="U547" s="11"/>
    </row>
    <row r="548" spans="1:21" x14ac:dyDescent="0.2">
      <c r="A548" s="11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1"/>
      <c r="N548" s="11"/>
      <c r="O548" s="11"/>
      <c r="P548" s="11"/>
      <c r="Q548" s="11"/>
      <c r="R548" s="11"/>
      <c r="S548" s="11"/>
      <c r="T548" s="11"/>
      <c r="U548" s="11"/>
    </row>
    <row r="549" spans="1:21" x14ac:dyDescent="0.2">
      <c r="A549" s="11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1"/>
      <c r="N549" s="11"/>
      <c r="O549" s="11"/>
      <c r="P549" s="11"/>
      <c r="Q549" s="11"/>
      <c r="R549" s="11"/>
      <c r="S549" s="11"/>
      <c r="T549" s="11"/>
      <c r="U549" s="11"/>
    </row>
    <row r="550" spans="1:21" x14ac:dyDescent="0.2">
      <c r="A550" s="11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1"/>
      <c r="N550" s="11"/>
      <c r="O550" s="11"/>
      <c r="P550" s="11"/>
      <c r="Q550" s="11"/>
      <c r="R550" s="11"/>
      <c r="S550" s="11"/>
      <c r="T550" s="11"/>
      <c r="U550" s="11"/>
    </row>
    <row r="551" spans="1:21" x14ac:dyDescent="0.2">
      <c r="A551" s="11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1"/>
      <c r="N551" s="11"/>
      <c r="O551" s="11"/>
      <c r="P551" s="11"/>
      <c r="Q551" s="11"/>
      <c r="R551" s="11"/>
      <c r="S551" s="11"/>
      <c r="T551" s="11"/>
      <c r="U551" s="11"/>
    </row>
    <row r="552" spans="1:21" x14ac:dyDescent="0.2">
      <c r="A552" s="11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1"/>
      <c r="N552" s="11"/>
      <c r="O552" s="11"/>
      <c r="P552" s="11"/>
      <c r="Q552" s="11"/>
      <c r="R552" s="11"/>
      <c r="S552" s="11"/>
      <c r="T552" s="11"/>
      <c r="U552" s="11"/>
    </row>
    <row r="553" spans="1:21" x14ac:dyDescent="0.2">
      <c r="A553" s="11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1"/>
      <c r="N553" s="11"/>
      <c r="O553" s="11"/>
      <c r="P553" s="11"/>
      <c r="Q553" s="11"/>
      <c r="R553" s="11"/>
      <c r="S553" s="11"/>
      <c r="T553" s="11"/>
      <c r="U553" s="11"/>
    </row>
    <row r="554" spans="1:21" x14ac:dyDescent="0.2">
      <c r="A554" s="11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1"/>
      <c r="N554" s="11"/>
      <c r="O554" s="11"/>
      <c r="P554" s="11"/>
      <c r="Q554" s="11"/>
      <c r="R554" s="11"/>
      <c r="S554" s="11"/>
      <c r="T554" s="11"/>
      <c r="U554" s="11"/>
    </row>
    <row r="555" spans="1:21" x14ac:dyDescent="0.2">
      <c r="A555" s="11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1"/>
      <c r="N555" s="11"/>
      <c r="O555" s="11"/>
      <c r="P555" s="11"/>
      <c r="Q555" s="11"/>
      <c r="R555" s="11"/>
      <c r="S555" s="11"/>
      <c r="T555" s="11"/>
      <c r="U555" s="11"/>
    </row>
    <row r="556" spans="1:21" x14ac:dyDescent="0.2">
      <c r="A556" s="11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1"/>
      <c r="N556" s="11"/>
      <c r="O556" s="11"/>
      <c r="P556" s="11"/>
      <c r="Q556" s="11"/>
      <c r="R556" s="11"/>
      <c r="S556" s="11"/>
      <c r="T556" s="11"/>
      <c r="U556" s="11"/>
    </row>
    <row r="557" spans="1:21" x14ac:dyDescent="0.2">
      <c r="A557" s="11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1"/>
      <c r="N557" s="11"/>
      <c r="O557" s="11"/>
      <c r="P557" s="11"/>
      <c r="Q557" s="11"/>
      <c r="R557" s="11"/>
      <c r="S557" s="11"/>
      <c r="T557" s="11"/>
      <c r="U557" s="11"/>
    </row>
    <row r="558" spans="1:21" x14ac:dyDescent="0.2">
      <c r="A558" s="11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1"/>
      <c r="N558" s="11"/>
      <c r="O558" s="11"/>
      <c r="P558" s="11"/>
      <c r="Q558" s="11"/>
      <c r="R558" s="11"/>
      <c r="S558" s="11"/>
      <c r="T558" s="11"/>
      <c r="U558" s="11"/>
    </row>
    <row r="559" spans="1:21" x14ac:dyDescent="0.2">
      <c r="A559" s="11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1"/>
      <c r="N559" s="11"/>
      <c r="O559" s="11"/>
      <c r="P559" s="11"/>
      <c r="Q559" s="11"/>
      <c r="R559" s="11"/>
      <c r="S559" s="11"/>
      <c r="T559" s="11"/>
      <c r="U559" s="11"/>
    </row>
    <row r="560" spans="1:21" x14ac:dyDescent="0.2">
      <c r="A560" s="11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1"/>
      <c r="N560" s="11"/>
      <c r="O560" s="11"/>
      <c r="P560" s="11"/>
      <c r="Q560" s="11"/>
      <c r="R560" s="11"/>
      <c r="S560" s="11"/>
      <c r="T560" s="11"/>
      <c r="U560" s="11"/>
    </row>
    <row r="561" spans="1:21" x14ac:dyDescent="0.2">
      <c r="A561" s="11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1"/>
      <c r="N561" s="11"/>
      <c r="O561" s="11"/>
      <c r="P561" s="11"/>
      <c r="Q561" s="11"/>
      <c r="R561" s="11"/>
      <c r="S561" s="11"/>
      <c r="T561" s="11"/>
      <c r="U561" s="11"/>
    </row>
    <row r="562" spans="1:21" x14ac:dyDescent="0.2">
      <c r="A562" s="11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1"/>
      <c r="N562" s="11"/>
      <c r="O562" s="11"/>
      <c r="P562" s="11"/>
      <c r="Q562" s="11"/>
      <c r="R562" s="11"/>
      <c r="S562" s="11"/>
      <c r="T562" s="11"/>
      <c r="U562" s="11"/>
    </row>
    <row r="563" spans="1:21" x14ac:dyDescent="0.2">
      <c r="A563" s="11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1"/>
      <c r="N563" s="11"/>
      <c r="O563" s="11"/>
      <c r="P563" s="11"/>
      <c r="Q563" s="11"/>
      <c r="R563" s="11"/>
      <c r="S563" s="11"/>
      <c r="T563" s="11"/>
      <c r="U563" s="11"/>
    </row>
    <row r="564" spans="1:21" x14ac:dyDescent="0.2">
      <c r="A564" s="11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1"/>
      <c r="N564" s="11"/>
      <c r="O564" s="11"/>
      <c r="P564" s="11"/>
      <c r="Q564" s="11"/>
      <c r="R564" s="11"/>
      <c r="S564" s="11"/>
      <c r="T564" s="11"/>
      <c r="U564" s="11"/>
    </row>
    <row r="565" spans="1:21" x14ac:dyDescent="0.2">
      <c r="A565" s="11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1"/>
      <c r="N565" s="11"/>
      <c r="O565" s="11"/>
      <c r="P565" s="11"/>
      <c r="Q565" s="11"/>
      <c r="R565" s="11"/>
      <c r="S565" s="11"/>
      <c r="T565" s="11"/>
      <c r="U565" s="11"/>
    </row>
    <row r="566" spans="1:21" x14ac:dyDescent="0.2">
      <c r="A566" s="11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1"/>
      <c r="N566" s="11"/>
      <c r="O566" s="11"/>
      <c r="P566" s="11"/>
      <c r="Q566" s="11"/>
      <c r="R566" s="11"/>
      <c r="S566" s="11"/>
      <c r="T566" s="11"/>
      <c r="U566" s="11"/>
    </row>
    <row r="567" spans="1:21" x14ac:dyDescent="0.2">
      <c r="A567" s="11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1"/>
      <c r="N567" s="11"/>
      <c r="O567" s="11"/>
      <c r="P567" s="11"/>
      <c r="Q567" s="11"/>
      <c r="R567" s="11"/>
      <c r="S567" s="11"/>
      <c r="T567" s="11"/>
      <c r="U567" s="11"/>
    </row>
    <row r="568" spans="1:21" x14ac:dyDescent="0.2">
      <c r="A568" s="11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1"/>
      <c r="N568" s="11"/>
      <c r="O568" s="11"/>
      <c r="P568" s="11"/>
      <c r="Q568" s="11"/>
      <c r="R568" s="11"/>
      <c r="S568" s="11"/>
      <c r="T568" s="11"/>
      <c r="U568" s="11"/>
    </row>
    <row r="569" spans="1:21" x14ac:dyDescent="0.2">
      <c r="A569" s="11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1"/>
      <c r="N569" s="11"/>
      <c r="O569" s="11"/>
      <c r="P569" s="11"/>
      <c r="Q569" s="11"/>
      <c r="R569" s="11"/>
      <c r="S569" s="11"/>
      <c r="T569" s="11"/>
      <c r="U569" s="11"/>
    </row>
    <row r="570" spans="1:21" x14ac:dyDescent="0.2">
      <c r="A570" s="11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1"/>
      <c r="N570" s="11"/>
      <c r="O570" s="11"/>
      <c r="P570" s="11"/>
      <c r="Q570" s="11"/>
      <c r="R570" s="11"/>
      <c r="S570" s="11"/>
      <c r="T570" s="11"/>
      <c r="U570" s="11"/>
    </row>
    <row r="571" spans="1:21" x14ac:dyDescent="0.2">
      <c r="A571" s="11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1"/>
      <c r="N571" s="11"/>
      <c r="O571" s="11"/>
      <c r="P571" s="11"/>
      <c r="Q571" s="11"/>
      <c r="R571" s="11"/>
      <c r="S571" s="11"/>
      <c r="T571" s="11"/>
      <c r="U571" s="11"/>
    </row>
    <row r="572" spans="1:21" x14ac:dyDescent="0.2">
      <c r="A572" s="11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1"/>
      <c r="N572" s="11"/>
      <c r="O572" s="11"/>
      <c r="P572" s="11"/>
      <c r="Q572" s="11"/>
      <c r="R572" s="11"/>
      <c r="S572" s="11"/>
      <c r="T572" s="11"/>
      <c r="U572" s="11"/>
    </row>
    <row r="573" spans="1:21" x14ac:dyDescent="0.2">
      <c r="A573" s="11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1"/>
      <c r="N573" s="11"/>
      <c r="O573" s="11"/>
      <c r="P573" s="11"/>
      <c r="Q573" s="11"/>
      <c r="R573" s="11"/>
      <c r="S573" s="11"/>
      <c r="T573" s="11"/>
      <c r="U573" s="11"/>
    </row>
    <row r="574" spans="1:21" x14ac:dyDescent="0.2">
      <c r="A574" s="11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1"/>
      <c r="N574" s="11"/>
      <c r="O574" s="11"/>
      <c r="P574" s="11"/>
      <c r="Q574" s="11"/>
      <c r="R574" s="11"/>
      <c r="S574" s="11"/>
      <c r="T574" s="11"/>
      <c r="U574" s="11"/>
    </row>
    <row r="575" spans="1:21" x14ac:dyDescent="0.2">
      <c r="A575" s="11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1"/>
      <c r="N575" s="11"/>
      <c r="O575" s="11"/>
      <c r="P575" s="11"/>
      <c r="Q575" s="11"/>
      <c r="R575" s="11"/>
      <c r="S575" s="11"/>
      <c r="T575" s="11"/>
      <c r="U575" s="11"/>
    </row>
    <row r="576" spans="1:21" x14ac:dyDescent="0.2">
      <c r="A576" s="11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1"/>
      <c r="N576" s="11"/>
      <c r="O576" s="11"/>
      <c r="P576" s="11"/>
      <c r="Q576" s="11"/>
      <c r="R576" s="11"/>
      <c r="S576" s="11"/>
      <c r="T576" s="11"/>
      <c r="U576" s="11"/>
    </row>
    <row r="577" spans="1:21" x14ac:dyDescent="0.2">
      <c r="A577" s="11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1"/>
      <c r="N577" s="11"/>
      <c r="O577" s="11"/>
      <c r="P577" s="11"/>
      <c r="Q577" s="11"/>
      <c r="R577" s="11"/>
      <c r="S577" s="11"/>
      <c r="T577" s="11"/>
      <c r="U577" s="11"/>
    </row>
    <row r="578" spans="1:21" x14ac:dyDescent="0.2">
      <c r="A578" s="11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1"/>
      <c r="N578" s="11"/>
      <c r="O578" s="11"/>
      <c r="P578" s="11"/>
      <c r="Q578" s="11"/>
      <c r="R578" s="11"/>
      <c r="S578" s="11"/>
      <c r="T578" s="11"/>
      <c r="U578" s="11"/>
    </row>
    <row r="579" spans="1:21" x14ac:dyDescent="0.2">
      <c r="A579" s="11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1"/>
      <c r="N579" s="11"/>
      <c r="O579" s="11"/>
      <c r="P579" s="11"/>
      <c r="Q579" s="11"/>
      <c r="R579" s="11"/>
      <c r="S579" s="11"/>
      <c r="T579" s="11"/>
      <c r="U579" s="11"/>
    </row>
    <row r="580" spans="1:21" x14ac:dyDescent="0.2">
      <c r="A580" s="11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1"/>
      <c r="N580" s="11"/>
      <c r="O580" s="11"/>
      <c r="P580" s="11"/>
      <c r="Q580" s="11"/>
      <c r="R580" s="11"/>
      <c r="S580" s="11"/>
      <c r="T580" s="11"/>
      <c r="U580" s="11"/>
    </row>
    <row r="581" spans="1:21" x14ac:dyDescent="0.2">
      <c r="A581" s="11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1"/>
      <c r="N581" s="11"/>
      <c r="O581" s="11"/>
      <c r="P581" s="11"/>
      <c r="Q581" s="11"/>
      <c r="R581" s="11"/>
      <c r="S581" s="11"/>
      <c r="T581" s="11"/>
      <c r="U581" s="11"/>
    </row>
    <row r="582" spans="1:21" x14ac:dyDescent="0.2">
      <c r="A582" s="11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1"/>
      <c r="N582" s="11"/>
      <c r="O582" s="11"/>
      <c r="P582" s="11"/>
      <c r="Q582" s="11"/>
      <c r="R582" s="11"/>
      <c r="S582" s="11"/>
      <c r="T582" s="11"/>
      <c r="U582" s="11"/>
    </row>
    <row r="583" spans="1:21" x14ac:dyDescent="0.2">
      <c r="A583" s="11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1"/>
      <c r="N583" s="11"/>
      <c r="O583" s="11"/>
      <c r="P583" s="11"/>
      <c r="Q583" s="11"/>
      <c r="R583" s="11"/>
      <c r="S583" s="11"/>
      <c r="T583" s="11"/>
      <c r="U583" s="11"/>
    </row>
    <row r="584" spans="1:21" x14ac:dyDescent="0.2">
      <c r="A584" s="11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1"/>
      <c r="N584" s="11"/>
      <c r="O584" s="11"/>
      <c r="P584" s="11"/>
      <c r="Q584" s="11"/>
      <c r="R584" s="11"/>
      <c r="S584" s="11"/>
      <c r="T584" s="11"/>
      <c r="U584" s="11"/>
    </row>
    <row r="585" spans="1:21" x14ac:dyDescent="0.2">
      <c r="A585" s="11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1"/>
      <c r="N585" s="11"/>
      <c r="O585" s="11"/>
      <c r="P585" s="11"/>
      <c r="Q585" s="11"/>
      <c r="R585" s="11"/>
      <c r="S585" s="11"/>
      <c r="T585" s="11"/>
      <c r="U585" s="11"/>
    </row>
    <row r="586" spans="1:21" x14ac:dyDescent="0.2">
      <c r="A586" s="11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1"/>
      <c r="N586" s="11"/>
      <c r="O586" s="11"/>
      <c r="P586" s="11"/>
      <c r="Q586" s="11"/>
      <c r="R586" s="11"/>
      <c r="S586" s="11"/>
      <c r="T586" s="11"/>
      <c r="U586" s="11"/>
    </row>
    <row r="587" spans="1:21" x14ac:dyDescent="0.2">
      <c r="A587" s="11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1"/>
      <c r="N587" s="11"/>
      <c r="O587" s="11"/>
      <c r="P587" s="11"/>
      <c r="Q587" s="11"/>
      <c r="R587" s="11"/>
      <c r="S587" s="11"/>
      <c r="T587" s="11"/>
      <c r="U587" s="11"/>
    </row>
    <row r="588" spans="1:21" x14ac:dyDescent="0.2">
      <c r="A588" s="11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1"/>
      <c r="N588" s="11"/>
      <c r="O588" s="11"/>
      <c r="P588" s="11"/>
      <c r="Q588" s="11"/>
      <c r="R588" s="11"/>
      <c r="S588" s="11"/>
      <c r="T588" s="11"/>
      <c r="U588" s="11"/>
    </row>
    <row r="589" spans="1:21" x14ac:dyDescent="0.2">
      <c r="A589" s="11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1"/>
      <c r="N589" s="11"/>
      <c r="O589" s="11"/>
      <c r="P589" s="11"/>
      <c r="Q589" s="11"/>
      <c r="R589" s="11"/>
      <c r="S589" s="11"/>
      <c r="T589" s="11"/>
      <c r="U589" s="11"/>
    </row>
    <row r="590" spans="1:21" x14ac:dyDescent="0.2">
      <c r="A590" s="11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1"/>
      <c r="N590" s="11"/>
      <c r="O590" s="11"/>
      <c r="P590" s="11"/>
      <c r="Q590" s="11"/>
      <c r="R590" s="11"/>
      <c r="S590" s="11"/>
      <c r="T590" s="11"/>
      <c r="U590" s="11"/>
    </row>
    <row r="591" spans="1:21" x14ac:dyDescent="0.2">
      <c r="A591" s="11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1"/>
      <c r="N591" s="11"/>
      <c r="O591" s="11"/>
      <c r="P591" s="11"/>
      <c r="Q591" s="11"/>
      <c r="R591" s="11"/>
      <c r="S591" s="11"/>
      <c r="T591" s="11"/>
      <c r="U591" s="11"/>
    </row>
    <row r="592" spans="1:21" x14ac:dyDescent="0.2">
      <c r="A592" s="11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1"/>
      <c r="N592" s="11"/>
      <c r="O592" s="11"/>
      <c r="P592" s="11"/>
      <c r="Q592" s="11"/>
      <c r="R592" s="11"/>
      <c r="S592" s="11"/>
      <c r="T592" s="11"/>
      <c r="U592" s="11"/>
    </row>
    <row r="593" spans="1:21" x14ac:dyDescent="0.2">
      <c r="A593" s="11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1"/>
      <c r="N593" s="11"/>
      <c r="O593" s="11"/>
      <c r="P593" s="11"/>
      <c r="Q593" s="11"/>
      <c r="R593" s="11"/>
      <c r="S593" s="11"/>
      <c r="T593" s="11"/>
      <c r="U593" s="11"/>
    </row>
    <row r="594" spans="1:21" x14ac:dyDescent="0.2">
      <c r="A594" s="11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1"/>
      <c r="N594" s="11"/>
      <c r="O594" s="11"/>
      <c r="P594" s="11"/>
      <c r="Q594" s="11"/>
      <c r="R594" s="11"/>
      <c r="S594" s="11"/>
      <c r="T594" s="11"/>
      <c r="U594" s="11"/>
    </row>
    <row r="595" spans="1:21" x14ac:dyDescent="0.2">
      <c r="A595" s="11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1"/>
      <c r="N595" s="11"/>
      <c r="O595" s="11"/>
      <c r="P595" s="11"/>
      <c r="Q595" s="11"/>
      <c r="R595" s="11"/>
      <c r="S595" s="11"/>
      <c r="T595" s="11"/>
      <c r="U595" s="11"/>
    </row>
    <row r="596" spans="1:21" x14ac:dyDescent="0.2">
      <c r="A596" s="11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1"/>
      <c r="N596" s="11"/>
      <c r="O596" s="11"/>
      <c r="P596" s="11"/>
      <c r="Q596" s="11"/>
      <c r="R596" s="11"/>
      <c r="S596" s="11"/>
      <c r="T596" s="11"/>
      <c r="U596" s="11"/>
    </row>
    <row r="597" spans="1:21" x14ac:dyDescent="0.2">
      <c r="A597" s="11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1"/>
      <c r="N597" s="11"/>
      <c r="O597" s="11"/>
      <c r="P597" s="11"/>
      <c r="Q597" s="11"/>
      <c r="R597" s="11"/>
      <c r="S597" s="11"/>
      <c r="T597" s="11"/>
      <c r="U597" s="11"/>
    </row>
    <row r="598" spans="1:21" x14ac:dyDescent="0.2">
      <c r="A598" s="11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1"/>
      <c r="N598" s="11"/>
      <c r="O598" s="11"/>
      <c r="P598" s="11"/>
      <c r="Q598" s="11"/>
      <c r="R598" s="11"/>
      <c r="S598" s="11"/>
      <c r="T598" s="11"/>
      <c r="U598" s="11"/>
    </row>
    <row r="599" spans="1:21" x14ac:dyDescent="0.2">
      <c r="A599" s="11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1"/>
      <c r="N599" s="11"/>
      <c r="O599" s="11"/>
      <c r="P599" s="11"/>
      <c r="Q599" s="11"/>
      <c r="R599" s="11"/>
      <c r="S599" s="11"/>
      <c r="T599" s="11"/>
      <c r="U599" s="11"/>
    </row>
    <row r="600" spans="1:21" x14ac:dyDescent="0.2">
      <c r="A600" s="11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1"/>
      <c r="N600" s="11"/>
      <c r="O600" s="11"/>
      <c r="P600" s="11"/>
      <c r="Q600" s="11"/>
      <c r="R600" s="11"/>
      <c r="S600" s="11"/>
      <c r="T600" s="11"/>
      <c r="U600" s="11"/>
    </row>
    <row r="601" spans="1:21" x14ac:dyDescent="0.2">
      <c r="A601" s="11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1"/>
      <c r="N601" s="11"/>
      <c r="O601" s="11"/>
      <c r="P601" s="11"/>
      <c r="Q601" s="11"/>
      <c r="R601" s="11"/>
      <c r="S601" s="11"/>
      <c r="T601" s="11"/>
      <c r="U601" s="11"/>
    </row>
    <row r="602" spans="1:21" x14ac:dyDescent="0.2">
      <c r="A602" s="11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1"/>
      <c r="N602" s="11"/>
      <c r="O602" s="11"/>
      <c r="P602" s="11"/>
      <c r="Q602" s="11"/>
      <c r="R602" s="11"/>
      <c r="S602" s="11"/>
      <c r="T602" s="11"/>
      <c r="U602" s="11"/>
    </row>
    <row r="603" spans="1:21" x14ac:dyDescent="0.2">
      <c r="A603" s="11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1"/>
      <c r="N603" s="11"/>
      <c r="O603" s="11"/>
      <c r="P603" s="11"/>
      <c r="Q603" s="11"/>
      <c r="R603" s="11"/>
      <c r="S603" s="11"/>
      <c r="T603" s="11"/>
      <c r="U603" s="11"/>
    </row>
    <row r="604" spans="1:21" x14ac:dyDescent="0.2">
      <c r="A604" s="11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1"/>
      <c r="N604" s="11"/>
      <c r="O604" s="11"/>
      <c r="P604" s="11"/>
      <c r="Q604" s="11"/>
      <c r="R604" s="11"/>
      <c r="S604" s="11"/>
      <c r="T604" s="11"/>
      <c r="U604" s="11"/>
    </row>
    <row r="605" spans="1:21" x14ac:dyDescent="0.2">
      <c r="A605" s="11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1"/>
      <c r="N605" s="11"/>
      <c r="O605" s="11"/>
      <c r="P605" s="11"/>
      <c r="Q605" s="11"/>
      <c r="R605" s="11"/>
      <c r="S605" s="11"/>
      <c r="T605" s="11"/>
      <c r="U605" s="11"/>
    </row>
    <row r="606" spans="1:21" x14ac:dyDescent="0.2">
      <c r="A606" s="11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1"/>
      <c r="N606" s="11"/>
      <c r="O606" s="11"/>
      <c r="P606" s="11"/>
      <c r="Q606" s="11"/>
      <c r="R606" s="11"/>
      <c r="S606" s="11"/>
      <c r="T606" s="11"/>
      <c r="U606" s="11"/>
    </row>
    <row r="607" spans="1:21" x14ac:dyDescent="0.2">
      <c r="A607" s="11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1"/>
      <c r="N607" s="11"/>
      <c r="O607" s="11"/>
      <c r="P607" s="11"/>
      <c r="Q607" s="11"/>
      <c r="R607" s="11"/>
      <c r="S607" s="11"/>
      <c r="T607" s="11"/>
      <c r="U607" s="11"/>
    </row>
    <row r="608" spans="1:21" x14ac:dyDescent="0.2">
      <c r="A608" s="11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1"/>
      <c r="N608" s="11"/>
      <c r="O608" s="11"/>
      <c r="P608" s="11"/>
      <c r="Q608" s="11"/>
      <c r="R608" s="11"/>
      <c r="S608" s="11"/>
      <c r="T608" s="11"/>
      <c r="U608" s="11"/>
    </row>
    <row r="609" spans="1:21" x14ac:dyDescent="0.2">
      <c r="A609" s="11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1"/>
      <c r="N609" s="11"/>
      <c r="O609" s="11"/>
      <c r="P609" s="11"/>
      <c r="Q609" s="11"/>
      <c r="R609" s="11"/>
      <c r="S609" s="11"/>
      <c r="T609" s="11"/>
      <c r="U609" s="11"/>
    </row>
    <row r="610" spans="1:21" x14ac:dyDescent="0.2">
      <c r="A610" s="11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1"/>
      <c r="N610" s="11"/>
      <c r="O610" s="11"/>
      <c r="P610" s="11"/>
      <c r="Q610" s="11"/>
      <c r="R610" s="11"/>
      <c r="S610" s="11"/>
      <c r="T610" s="11"/>
      <c r="U610" s="11"/>
    </row>
    <row r="611" spans="1:21" x14ac:dyDescent="0.2">
      <c r="A611" s="11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1"/>
      <c r="N611" s="11"/>
      <c r="O611" s="11"/>
      <c r="P611" s="11"/>
      <c r="Q611" s="11"/>
      <c r="R611" s="11"/>
      <c r="S611" s="11"/>
      <c r="T611" s="11"/>
      <c r="U611" s="11"/>
    </row>
    <row r="612" spans="1:21" x14ac:dyDescent="0.2">
      <c r="A612" s="11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1"/>
      <c r="N612" s="11"/>
      <c r="O612" s="11"/>
      <c r="P612" s="11"/>
      <c r="Q612" s="11"/>
      <c r="R612" s="11"/>
      <c r="S612" s="11"/>
      <c r="T612" s="11"/>
      <c r="U612" s="11"/>
    </row>
    <row r="613" spans="1:21" x14ac:dyDescent="0.2">
      <c r="A613" s="11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1"/>
      <c r="N613" s="11"/>
      <c r="O613" s="11"/>
      <c r="P613" s="11"/>
      <c r="Q613" s="11"/>
      <c r="R613" s="11"/>
      <c r="S613" s="11"/>
      <c r="T613" s="11"/>
      <c r="U613" s="11"/>
    </row>
    <row r="614" spans="1:21" x14ac:dyDescent="0.2">
      <c r="A614" s="11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1"/>
      <c r="N614" s="11"/>
      <c r="O614" s="11"/>
      <c r="P614" s="11"/>
      <c r="Q614" s="11"/>
      <c r="R614" s="11"/>
      <c r="S614" s="11"/>
      <c r="T614" s="11"/>
      <c r="U614" s="11"/>
    </row>
    <row r="615" spans="1:21" x14ac:dyDescent="0.2">
      <c r="A615" s="11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1"/>
      <c r="N615" s="11"/>
      <c r="O615" s="11"/>
      <c r="P615" s="11"/>
      <c r="Q615" s="11"/>
      <c r="R615" s="11"/>
      <c r="S615" s="11"/>
      <c r="T615" s="11"/>
      <c r="U615" s="11"/>
    </row>
    <row r="616" spans="1:21" x14ac:dyDescent="0.2">
      <c r="A616" s="11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1"/>
      <c r="N616" s="11"/>
      <c r="O616" s="11"/>
      <c r="P616" s="11"/>
      <c r="Q616" s="11"/>
      <c r="R616" s="11"/>
      <c r="S616" s="11"/>
      <c r="T616" s="11"/>
      <c r="U616" s="11"/>
    </row>
    <row r="617" spans="1:21" x14ac:dyDescent="0.2">
      <c r="A617" s="11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1"/>
      <c r="N617" s="11"/>
      <c r="O617" s="11"/>
      <c r="P617" s="11"/>
      <c r="Q617" s="11"/>
      <c r="R617" s="11"/>
      <c r="S617" s="11"/>
      <c r="T617" s="11"/>
      <c r="U617" s="11"/>
    </row>
    <row r="618" spans="1:21" x14ac:dyDescent="0.2">
      <c r="A618" s="11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1"/>
      <c r="N618" s="11"/>
      <c r="O618" s="11"/>
      <c r="P618" s="11"/>
      <c r="Q618" s="11"/>
      <c r="R618" s="11"/>
      <c r="S618" s="11"/>
      <c r="T618" s="11"/>
      <c r="U618" s="11"/>
    </row>
    <row r="619" spans="1:21" x14ac:dyDescent="0.2">
      <c r="A619" s="11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1"/>
      <c r="N619" s="11"/>
      <c r="O619" s="11"/>
      <c r="P619" s="11"/>
      <c r="Q619" s="11"/>
      <c r="R619" s="11"/>
      <c r="S619" s="11"/>
      <c r="T619" s="11"/>
      <c r="U619" s="11"/>
    </row>
    <row r="620" spans="1:21" x14ac:dyDescent="0.2">
      <c r="A620" s="11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1"/>
      <c r="N620" s="11"/>
      <c r="O620" s="11"/>
      <c r="P620" s="11"/>
      <c r="Q620" s="11"/>
      <c r="R620" s="11"/>
      <c r="S620" s="11"/>
      <c r="T620" s="11"/>
      <c r="U620" s="11"/>
    </row>
    <row r="621" spans="1:21" x14ac:dyDescent="0.2">
      <c r="A621" s="11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1"/>
      <c r="N621" s="11"/>
      <c r="O621" s="11"/>
      <c r="P621" s="11"/>
      <c r="Q621" s="11"/>
      <c r="R621" s="11"/>
      <c r="S621" s="11"/>
      <c r="T621" s="11"/>
      <c r="U621" s="11"/>
    </row>
    <row r="622" spans="1:21" x14ac:dyDescent="0.2">
      <c r="A622" s="11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1"/>
      <c r="N622" s="11"/>
      <c r="O622" s="11"/>
      <c r="P622" s="11"/>
      <c r="Q622" s="11"/>
      <c r="R622" s="11"/>
      <c r="S622" s="11"/>
      <c r="T622" s="11"/>
      <c r="U622" s="11"/>
    </row>
    <row r="623" spans="1:21" x14ac:dyDescent="0.2">
      <c r="A623" s="11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1"/>
      <c r="N623" s="11"/>
      <c r="O623" s="11"/>
      <c r="P623" s="11"/>
      <c r="Q623" s="11"/>
      <c r="R623" s="11"/>
      <c r="S623" s="11"/>
      <c r="T623" s="11"/>
      <c r="U623" s="11"/>
    </row>
    <row r="624" spans="1:21" x14ac:dyDescent="0.2">
      <c r="A624" s="11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1"/>
      <c r="N624" s="11"/>
      <c r="O624" s="11"/>
      <c r="P624" s="11"/>
      <c r="Q624" s="11"/>
      <c r="R624" s="11"/>
      <c r="S624" s="11"/>
      <c r="T624" s="11"/>
      <c r="U624" s="11"/>
    </row>
    <row r="625" spans="1:21" x14ac:dyDescent="0.2">
      <c r="A625" s="11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1"/>
      <c r="N625" s="11"/>
      <c r="O625" s="11"/>
      <c r="P625" s="11"/>
      <c r="Q625" s="11"/>
      <c r="R625" s="11"/>
      <c r="S625" s="11"/>
      <c r="T625" s="11"/>
      <c r="U625" s="11"/>
    </row>
    <row r="626" spans="1:21" x14ac:dyDescent="0.2">
      <c r="A626" s="11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1"/>
      <c r="N626" s="11"/>
      <c r="O626" s="11"/>
      <c r="P626" s="11"/>
      <c r="Q626" s="11"/>
      <c r="R626" s="11"/>
      <c r="S626" s="11"/>
      <c r="T626" s="11"/>
      <c r="U626" s="11"/>
    </row>
    <row r="627" spans="1:21" x14ac:dyDescent="0.2">
      <c r="A627" s="11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1"/>
      <c r="N627" s="11"/>
      <c r="O627" s="11"/>
      <c r="P627" s="11"/>
      <c r="Q627" s="11"/>
      <c r="R627" s="11"/>
      <c r="S627" s="11"/>
      <c r="T627" s="11"/>
      <c r="U627" s="11"/>
    </row>
    <row r="628" spans="1:21" x14ac:dyDescent="0.2">
      <c r="A628" s="11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1"/>
      <c r="N628" s="11"/>
      <c r="O628" s="11"/>
      <c r="P628" s="11"/>
      <c r="Q628" s="11"/>
      <c r="R628" s="11"/>
      <c r="S628" s="11"/>
      <c r="T628" s="11"/>
      <c r="U628" s="11"/>
    </row>
    <row r="629" spans="1:21" x14ac:dyDescent="0.2">
      <c r="A629" s="11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1"/>
      <c r="N629" s="11"/>
      <c r="O629" s="11"/>
      <c r="P629" s="11"/>
      <c r="Q629" s="11"/>
      <c r="R629" s="11"/>
      <c r="S629" s="11"/>
      <c r="T629" s="11"/>
      <c r="U629" s="11"/>
    </row>
    <row r="630" spans="1:21" x14ac:dyDescent="0.2">
      <c r="A630" s="11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1"/>
      <c r="N630" s="11"/>
      <c r="O630" s="11"/>
      <c r="P630" s="11"/>
      <c r="Q630" s="11"/>
      <c r="R630" s="11"/>
      <c r="S630" s="11"/>
      <c r="T630" s="11"/>
      <c r="U630" s="11"/>
    </row>
    <row r="631" spans="1:21" x14ac:dyDescent="0.2">
      <c r="A631" s="11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1"/>
      <c r="N631" s="11"/>
      <c r="O631" s="11"/>
      <c r="P631" s="11"/>
      <c r="Q631" s="11"/>
      <c r="R631" s="11"/>
      <c r="S631" s="11"/>
      <c r="T631" s="11"/>
      <c r="U631" s="11"/>
    </row>
    <row r="632" spans="1:21" x14ac:dyDescent="0.2">
      <c r="A632" s="11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1"/>
      <c r="N632" s="11"/>
      <c r="O632" s="11"/>
      <c r="P632" s="11"/>
      <c r="Q632" s="11"/>
      <c r="R632" s="11"/>
      <c r="S632" s="11"/>
      <c r="T632" s="11"/>
      <c r="U632" s="11"/>
    </row>
    <row r="633" spans="1:21" x14ac:dyDescent="0.2">
      <c r="A633" s="11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1"/>
      <c r="N633" s="11"/>
      <c r="O633" s="11"/>
      <c r="P633" s="11"/>
      <c r="Q633" s="11"/>
      <c r="R633" s="11"/>
      <c r="S633" s="11"/>
      <c r="T633" s="11"/>
      <c r="U633" s="11"/>
    </row>
    <row r="634" spans="1:21" x14ac:dyDescent="0.2">
      <c r="A634" s="11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1"/>
      <c r="N634" s="11"/>
      <c r="O634" s="11"/>
      <c r="P634" s="11"/>
      <c r="Q634" s="11"/>
      <c r="R634" s="11"/>
      <c r="S634" s="11"/>
      <c r="T634" s="11"/>
      <c r="U634" s="11"/>
    </row>
    <row r="635" spans="1:21" x14ac:dyDescent="0.2">
      <c r="A635" s="11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1"/>
      <c r="N635" s="11"/>
      <c r="O635" s="11"/>
      <c r="P635" s="11"/>
      <c r="Q635" s="11"/>
      <c r="R635" s="11"/>
      <c r="S635" s="11"/>
      <c r="T635" s="11"/>
      <c r="U635" s="11"/>
    </row>
    <row r="636" spans="1:21" x14ac:dyDescent="0.2">
      <c r="A636" s="11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1"/>
      <c r="N636" s="11"/>
      <c r="O636" s="11"/>
      <c r="P636" s="11"/>
      <c r="Q636" s="11"/>
      <c r="R636" s="11"/>
      <c r="S636" s="11"/>
      <c r="T636" s="11"/>
      <c r="U636" s="11"/>
    </row>
    <row r="637" spans="1:21" x14ac:dyDescent="0.2">
      <c r="A637" s="11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1"/>
      <c r="N637" s="11"/>
      <c r="O637" s="11"/>
      <c r="P637" s="11"/>
      <c r="Q637" s="11"/>
      <c r="R637" s="11"/>
      <c r="S637" s="11"/>
      <c r="T637" s="11"/>
      <c r="U637" s="11"/>
    </row>
    <row r="638" spans="1:21" x14ac:dyDescent="0.2">
      <c r="A638" s="11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1"/>
      <c r="N638" s="11"/>
      <c r="O638" s="11"/>
      <c r="P638" s="11"/>
      <c r="Q638" s="11"/>
      <c r="R638" s="11"/>
      <c r="S638" s="11"/>
      <c r="T638" s="11"/>
      <c r="U638" s="11"/>
    </row>
    <row r="639" spans="1:21" x14ac:dyDescent="0.2">
      <c r="A639" s="11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1"/>
      <c r="N639" s="11"/>
      <c r="O639" s="11"/>
      <c r="P639" s="11"/>
      <c r="Q639" s="11"/>
      <c r="R639" s="11"/>
      <c r="S639" s="11"/>
      <c r="T639" s="11"/>
      <c r="U639" s="11"/>
    </row>
    <row r="640" spans="1:21" x14ac:dyDescent="0.2">
      <c r="A640" s="11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1"/>
      <c r="N640" s="11"/>
      <c r="O640" s="11"/>
      <c r="P640" s="11"/>
      <c r="Q640" s="11"/>
      <c r="R640" s="11"/>
      <c r="S640" s="11"/>
      <c r="T640" s="11"/>
      <c r="U640" s="11"/>
    </row>
    <row r="641" spans="1:21" x14ac:dyDescent="0.2">
      <c r="A641" s="11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1"/>
      <c r="N641" s="11"/>
      <c r="O641" s="11"/>
      <c r="P641" s="11"/>
      <c r="Q641" s="11"/>
      <c r="R641" s="11"/>
      <c r="S641" s="11"/>
      <c r="T641" s="11"/>
      <c r="U641" s="11"/>
    </row>
    <row r="642" spans="1:21" x14ac:dyDescent="0.2">
      <c r="A642" s="11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1"/>
      <c r="N642" s="11"/>
      <c r="O642" s="11"/>
      <c r="P642" s="11"/>
      <c r="Q642" s="11"/>
      <c r="R642" s="11"/>
      <c r="S642" s="11"/>
      <c r="T642" s="11"/>
      <c r="U642" s="11"/>
    </row>
    <row r="643" spans="1:21" x14ac:dyDescent="0.2">
      <c r="A643" s="11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1"/>
      <c r="N643" s="11"/>
      <c r="O643" s="11"/>
      <c r="P643" s="11"/>
      <c r="Q643" s="11"/>
      <c r="R643" s="11"/>
      <c r="S643" s="11"/>
      <c r="T643" s="11"/>
      <c r="U643" s="11"/>
    </row>
    <row r="644" spans="1:21" x14ac:dyDescent="0.2">
      <c r="A644" s="11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1"/>
      <c r="N644" s="11"/>
      <c r="O644" s="11"/>
      <c r="P644" s="11"/>
      <c r="Q644" s="11"/>
      <c r="R644" s="11"/>
      <c r="S644" s="11"/>
      <c r="T644" s="11"/>
      <c r="U644" s="11"/>
    </row>
    <row r="645" spans="1:21" x14ac:dyDescent="0.2">
      <c r="A645" s="11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1"/>
      <c r="N645" s="11"/>
      <c r="O645" s="11"/>
      <c r="P645" s="11"/>
      <c r="Q645" s="11"/>
      <c r="R645" s="11"/>
      <c r="S645" s="11"/>
      <c r="T645" s="11"/>
      <c r="U645" s="11"/>
    </row>
    <row r="646" spans="1:21" x14ac:dyDescent="0.2">
      <c r="A646" s="11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1"/>
      <c r="N646" s="11"/>
      <c r="O646" s="11"/>
      <c r="P646" s="11"/>
      <c r="Q646" s="11"/>
      <c r="R646" s="11"/>
      <c r="S646" s="11"/>
      <c r="T646" s="11"/>
      <c r="U646" s="11"/>
    </row>
    <row r="647" spans="1:21" x14ac:dyDescent="0.2">
      <c r="A647" s="11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1"/>
      <c r="N647" s="11"/>
      <c r="O647" s="11"/>
      <c r="P647" s="11"/>
      <c r="Q647" s="11"/>
      <c r="R647" s="11"/>
      <c r="S647" s="11"/>
      <c r="T647" s="11"/>
      <c r="U647" s="11"/>
    </row>
    <row r="648" spans="1:21" x14ac:dyDescent="0.2">
      <c r="A648" s="11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1"/>
      <c r="N648" s="11"/>
      <c r="O648" s="11"/>
      <c r="P648" s="11"/>
      <c r="Q648" s="11"/>
      <c r="R648" s="11"/>
      <c r="S648" s="11"/>
      <c r="T648" s="11"/>
      <c r="U648" s="11"/>
    </row>
    <row r="649" spans="1:21" x14ac:dyDescent="0.2">
      <c r="A649" s="11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1"/>
      <c r="N649" s="11"/>
      <c r="O649" s="11"/>
      <c r="P649" s="11"/>
      <c r="Q649" s="11"/>
      <c r="R649" s="11"/>
      <c r="S649" s="11"/>
      <c r="T649" s="11"/>
      <c r="U649" s="11"/>
    </row>
    <row r="650" spans="1:21" x14ac:dyDescent="0.2">
      <c r="A650" s="11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1"/>
      <c r="N650" s="11"/>
      <c r="O650" s="11"/>
      <c r="P650" s="11"/>
      <c r="Q650" s="11"/>
      <c r="R650" s="11"/>
      <c r="S650" s="11"/>
      <c r="T650" s="11"/>
      <c r="U650" s="11"/>
    </row>
    <row r="651" spans="1:21" x14ac:dyDescent="0.2">
      <c r="A651" s="11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1"/>
      <c r="N651" s="11"/>
      <c r="O651" s="11"/>
      <c r="P651" s="11"/>
      <c r="Q651" s="11"/>
      <c r="R651" s="11"/>
      <c r="S651" s="11"/>
      <c r="T651" s="11"/>
      <c r="U651" s="11"/>
    </row>
    <row r="652" spans="1:21" x14ac:dyDescent="0.2">
      <c r="A652" s="11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1"/>
      <c r="N652" s="11"/>
      <c r="O652" s="11"/>
      <c r="P652" s="11"/>
      <c r="Q652" s="11"/>
      <c r="R652" s="11"/>
      <c r="S652" s="11"/>
      <c r="T652" s="11"/>
      <c r="U652" s="11"/>
    </row>
    <row r="653" spans="1:21" x14ac:dyDescent="0.2">
      <c r="A653" s="11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1"/>
      <c r="N653" s="11"/>
      <c r="O653" s="11"/>
      <c r="P653" s="11"/>
      <c r="Q653" s="11"/>
      <c r="R653" s="11"/>
      <c r="S653" s="11"/>
      <c r="T653" s="11"/>
      <c r="U653" s="11"/>
    </row>
    <row r="654" spans="1:21" x14ac:dyDescent="0.2">
      <c r="A654" s="11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1"/>
      <c r="N654" s="11"/>
      <c r="O654" s="11"/>
      <c r="P654" s="11"/>
      <c r="Q654" s="11"/>
      <c r="R654" s="11"/>
      <c r="S654" s="11"/>
      <c r="T654" s="11"/>
      <c r="U654" s="11"/>
    </row>
    <row r="655" spans="1:21" x14ac:dyDescent="0.2">
      <c r="A655" s="11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1"/>
      <c r="N655" s="11"/>
      <c r="O655" s="11"/>
      <c r="P655" s="11"/>
      <c r="Q655" s="11"/>
      <c r="R655" s="11"/>
      <c r="S655" s="11"/>
      <c r="T655" s="11"/>
      <c r="U655" s="11"/>
    </row>
    <row r="656" spans="1:21" x14ac:dyDescent="0.2">
      <c r="A656" s="11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1"/>
      <c r="N656" s="11"/>
      <c r="O656" s="11"/>
      <c r="P656" s="11"/>
      <c r="Q656" s="11"/>
      <c r="R656" s="11"/>
      <c r="S656" s="11"/>
      <c r="T656" s="11"/>
      <c r="U656" s="11"/>
    </row>
    <row r="657" spans="1:21" x14ac:dyDescent="0.2">
      <c r="A657" s="11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1"/>
      <c r="N657" s="11"/>
      <c r="O657" s="11"/>
      <c r="P657" s="11"/>
      <c r="Q657" s="11"/>
      <c r="R657" s="11"/>
      <c r="S657" s="11"/>
      <c r="T657" s="11"/>
      <c r="U657" s="11"/>
    </row>
    <row r="658" spans="1:21" x14ac:dyDescent="0.2">
      <c r="A658" s="11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1"/>
      <c r="N658" s="11"/>
      <c r="O658" s="11"/>
      <c r="P658" s="11"/>
      <c r="Q658" s="11"/>
      <c r="R658" s="11"/>
      <c r="S658" s="11"/>
      <c r="T658" s="11"/>
      <c r="U658" s="11"/>
    </row>
    <row r="659" spans="1:21" x14ac:dyDescent="0.2">
      <c r="A659" s="11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1"/>
      <c r="N659" s="11"/>
      <c r="O659" s="11"/>
      <c r="P659" s="11"/>
      <c r="Q659" s="11"/>
      <c r="R659" s="11"/>
      <c r="S659" s="11"/>
      <c r="T659" s="11"/>
      <c r="U659" s="11"/>
    </row>
    <row r="660" spans="1:21" x14ac:dyDescent="0.2">
      <c r="A660" s="11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1"/>
      <c r="N660" s="11"/>
      <c r="O660" s="11"/>
      <c r="P660" s="11"/>
      <c r="Q660" s="11"/>
      <c r="R660" s="11"/>
      <c r="S660" s="11"/>
      <c r="T660" s="11"/>
      <c r="U660" s="11"/>
    </row>
    <row r="661" spans="1:21" x14ac:dyDescent="0.2">
      <c r="A661" s="11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1"/>
      <c r="N661" s="11"/>
      <c r="O661" s="11"/>
      <c r="P661" s="11"/>
      <c r="Q661" s="11"/>
      <c r="R661" s="11"/>
      <c r="S661" s="11"/>
      <c r="T661" s="11"/>
      <c r="U661" s="11"/>
    </row>
    <row r="662" spans="1:21" x14ac:dyDescent="0.2">
      <c r="A662" s="11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1"/>
      <c r="N662" s="11"/>
      <c r="O662" s="11"/>
      <c r="P662" s="11"/>
      <c r="Q662" s="11"/>
      <c r="R662" s="11"/>
      <c r="S662" s="11"/>
      <c r="T662" s="11"/>
      <c r="U662" s="11"/>
    </row>
    <row r="663" spans="1:21" x14ac:dyDescent="0.2">
      <c r="A663" s="11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1"/>
      <c r="N663" s="11"/>
      <c r="O663" s="11"/>
      <c r="P663" s="11"/>
      <c r="Q663" s="11"/>
      <c r="R663" s="11"/>
      <c r="S663" s="11"/>
      <c r="T663" s="11"/>
      <c r="U663" s="11"/>
    </row>
    <row r="664" spans="1:21" x14ac:dyDescent="0.2">
      <c r="A664" s="11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1"/>
      <c r="N664" s="11"/>
      <c r="O664" s="11"/>
      <c r="P664" s="11"/>
      <c r="Q664" s="11"/>
      <c r="R664" s="11"/>
      <c r="S664" s="11"/>
      <c r="T664" s="11"/>
      <c r="U664" s="11"/>
    </row>
    <row r="665" spans="1:21" x14ac:dyDescent="0.2">
      <c r="A665" s="11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1"/>
      <c r="N665" s="11"/>
      <c r="O665" s="11"/>
      <c r="P665" s="11"/>
      <c r="Q665" s="11"/>
      <c r="R665" s="11"/>
      <c r="S665" s="11"/>
      <c r="T665" s="11"/>
      <c r="U665" s="11"/>
    </row>
    <row r="666" spans="1:21" x14ac:dyDescent="0.2">
      <c r="A666" s="11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1"/>
      <c r="N666" s="11"/>
      <c r="O666" s="11"/>
      <c r="P666" s="11"/>
      <c r="Q666" s="11"/>
      <c r="R666" s="11"/>
      <c r="S666" s="11"/>
      <c r="T666" s="11"/>
      <c r="U666" s="11"/>
    </row>
    <row r="667" spans="1:21" x14ac:dyDescent="0.2">
      <c r="A667" s="11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1"/>
      <c r="N667" s="11"/>
      <c r="O667" s="11"/>
      <c r="P667" s="11"/>
      <c r="Q667" s="11"/>
      <c r="R667" s="11"/>
      <c r="S667" s="11"/>
      <c r="T667" s="11"/>
      <c r="U667" s="11"/>
    </row>
    <row r="668" spans="1:21" x14ac:dyDescent="0.2">
      <c r="A668" s="11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1"/>
      <c r="N668" s="11"/>
      <c r="O668" s="11"/>
      <c r="P668" s="11"/>
      <c r="Q668" s="11"/>
      <c r="R668" s="11"/>
      <c r="S668" s="11"/>
      <c r="T668" s="11"/>
      <c r="U668" s="11"/>
    </row>
    <row r="669" spans="1:21" x14ac:dyDescent="0.2">
      <c r="A669" s="11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1"/>
      <c r="N669" s="11"/>
      <c r="O669" s="11"/>
      <c r="P669" s="11"/>
      <c r="Q669" s="11"/>
      <c r="R669" s="11"/>
      <c r="S669" s="11"/>
      <c r="T669" s="11"/>
      <c r="U669" s="11"/>
    </row>
    <row r="670" spans="1:21" x14ac:dyDescent="0.2">
      <c r="A670" s="11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1"/>
      <c r="N670" s="11"/>
      <c r="O670" s="11"/>
      <c r="P670" s="11"/>
      <c r="Q670" s="11"/>
      <c r="R670" s="11"/>
      <c r="S670" s="11"/>
      <c r="T670" s="11"/>
      <c r="U670" s="11"/>
    </row>
    <row r="671" spans="1:21" x14ac:dyDescent="0.2">
      <c r="A671" s="11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1"/>
      <c r="N671" s="11"/>
      <c r="O671" s="11"/>
      <c r="P671" s="11"/>
      <c r="Q671" s="11"/>
      <c r="R671" s="11"/>
      <c r="S671" s="11"/>
      <c r="T671" s="11"/>
      <c r="U671" s="11"/>
    </row>
    <row r="672" spans="1:21" x14ac:dyDescent="0.2">
      <c r="A672" s="11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1"/>
      <c r="N672" s="11"/>
      <c r="O672" s="11"/>
      <c r="P672" s="11"/>
      <c r="Q672" s="11"/>
      <c r="R672" s="11"/>
      <c r="S672" s="11"/>
      <c r="T672" s="11"/>
      <c r="U672" s="11"/>
    </row>
    <row r="673" spans="1:21" x14ac:dyDescent="0.2">
      <c r="A673" s="11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1"/>
      <c r="N673" s="11"/>
      <c r="O673" s="11"/>
      <c r="P673" s="11"/>
      <c r="Q673" s="11"/>
      <c r="R673" s="11"/>
      <c r="S673" s="11"/>
      <c r="T673" s="11"/>
      <c r="U673" s="11"/>
    </row>
    <row r="674" spans="1:21" x14ac:dyDescent="0.2">
      <c r="A674" s="11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1"/>
      <c r="N674" s="11"/>
      <c r="O674" s="11"/>
      <c r="P674" s="11"/>
      <c r="Q674" s="11"/>
      <c r="R674" s="11"/>
      <c r="S674" s="11"/>
      <c r="T674" s="11"/>
      <c r="U674" s="11"/>
    </row>
    <row r="675" spans="1:21" x14ac:dyDescent="0.2">
      <c r="A675" s="11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1"/>
      <c r="N675" s="11"/>
      <c r="O675" s="11"/>
      <c r="P675" s="11"/>
      <c r="Q675" s="11"/>
      <c r="R675" s="11"/>
      <c r="S675" s="11"/>
      <c r="T675" s="11"/>
      <c r="U675" s="11"/>
    </row>
    <row r="676" spans="1:21" x14ac:dyDescent="0.2">
      <c r="A676" s="11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1"/>
      <c r="N676" s="11"/>
      <c r="O676" s="11"/>
      <c r="P676" s="11"/>
      <c r="Q676" s="11"/>
      <c r="R676" s="11"/>
      <c r="S676" s="11"/>
      <c r="T676" s="11"/>
      <c r="U676" s="11"/>
    </row>
    <row r="677" spans="1:21" x14ac:dyDescent="0.2">
      <c r="A677" s="11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1"/>
      <c r="N677" s="11"/>
      <c r="O677" s="11"/>
      <c r="P677" s="11"/>
      <c r="Q677" s="11"/>
      <c r="R677" s="11"/>
      <c r="S677" s="11"/>
      <c r="T677" s="11"/>
      <c r="U677" s="11"/>
    </row>
    <row r="678" spans="1:21" x14ac:dyDescent="0.2">
      <c r="A678" s="11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1"/>
      <c r="N678" s="11"/>
      <c r="O678" s="11"/>
      <c r="P678" s="11"/>
      <c r="Q678" s="11"/>
      <c r="R678" s="11"/>
      <c r="S678" s="11"/>
      <c r="T678" s="11"/>
      <c r="U678" s="11"/>
    </row>
    <row r="679" spans="1:21" x14ac:dyDescent="0.2">
      <c r="A679" s="11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1"/>
      <c r="N679" s="11"/>
      <c r="O679" s="11"/>
      <c r="P679" s="11"/>
      <c r="Q679" s="11"/>
      <c r="R679" s="11"/>
      <c r="S679" s="11"/>
      <c r="T679" s="11"/>
      <c r="U679" s="11"/>
    </row>
    <row r="680" spans="1:21" x14ac:dyDescent="0.2">
      <c r="A680" s="11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1"/>
      <c r="N680" s="11"/>
      <c r="O680" s="11"/>
      <c r="P680" s="11"/>
      <c r="Q680" s="11"/>
      <c r="R680" s="11"/>
      <c r="S680" s="11"/>
      <c r="T680" s="11"/>
      <c r="U680" s="11"/>
    </row>
    <row r="681" spans="1:21" x14ac:dyDescent="0.2">
      <c r="A681" s="11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1"/>
      <c r="N681" s="11"/>
      <c r="O681" s="11"/>
      <c r="P681" s="11"/>
      <c r="Q681" s="11"/>
      <c r="R681" s="11"/>
      <c r="S681" s="11"/>
      <c r="T681" s="11"/>
      <c r="U681" s="11"/>
    </row>
    <row r="682" spans="1:21" x14ac:dyDescent="0.2">
      <c r="A682" s="11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1"/>
      <c r="N682" s="11"/>
      <c r="O682" s="11"/>
      <c r="P682" s="11"/>
      <c r="Q682" s="11"/>
      <c r="R682" s="11"/>
      <c r="S682" s="11"/>
      <c r="T682" s="11"/>
      <c r="U682" s="11"/>
    </row>
    <row r="683" spans="1:21" x14ac:dyDescent="0.2">
      <c r="A683" s="11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1"/>
      <c r="N683" s="11"/>
      <c r="O683" s="11"/>
      <c r="P683" s="11"/>
      <c r="Q683" s="11"/>
      <c r="R683" s="11"/>
      <c r="S683" s="11"/>
      <c r="T683" s="11"/>
      <c r="U683" s="11"/>
    </row>
    <row r="684" spans="1:21" x14ac:dyDescent="0.2">
      <c r="A684" s="11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1"/>
      <c r="N684" s="11"/>
      <c r="O684" s="11"/>
      <c r="P684" s="11"/>
      <c r="Q684" s="11"/>
      <c r="R684" s="11"/>
      <c r="S684" s="11"/>
      <c r="T684" s="11"/>
      <c r="U684" s="11"/>
    </row>
    <row r="685" spans="1:21" x14ac:dyDescent="0.2">
      <c r="A685" s="11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1"/>
      <c r="N685" s="11"/>
      <c r="O685" s="11"/>
      <c r="P685" s="11"/>
      <c r="Q685" s="11"/>
      <c r="R685" s="11"/>
      <c r="S685" s="11"/>
      <c r="T685" s="11"/>
      <c r="U685" s="11"/>
    </row>
    <row r="686" spans="1:21" x14ac:dyDescent="0.2">
      <c r="A686" s="11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1"/>
      <c r="N686" s="11"/>
      <c r="O686" s="11"/>
      <c r="P686" s="11"/>
      <c r="Q686" s="11"/>
      <c r="R686" s="11"/>
      <c r="S686" s="11"/>
      <c r="T686" s="11"/>
      <c r="U686" s="11"/>
    </row>
    <row r="687" spans="1:21" x14ac:dyDescent="0.2">
      <c r="A687" s="11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1"/>
      <c r="N687" s="11"/>
      <c r="O687" s="11"/>
      <c r="P687" s="11"/>
      <c r="Q687" s="11"/>
      <c r="R687" s="11"/>
      <c r="S687" s="11"/>
      <c r="T687" s="11"/>
      <c r="U687" s="11"/>
    </row>
    <row r="688" spans="1:21" x14ac:dyDescent="0.2">
      <c r="A688" s="11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1"/>
      <c r="N688" s="11"/>
      <c r="O688" s="11"/>
      <c r="P688" s="11"/>
      <c r="Q688" s="11"/>
      <c r="R688" s="11"/>
      <c r="S688" s="11"/>
      <c r="T688" s="11"/>
      <c r="U688" s="11"/>
    </row>
    <row r="689" spans="1:21" x14ac:dyDescent="0.2">
      <c r="A689" s="11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1"/>
      <c r="N689" s="11"/>
      <c r="O689" s="11"/>
      <c r="P689" s="11"/>
      <c r="Q689" s="11"/>
      <c r="R689" s="11"/>
      <c r="S689" s="11"/>
      <c r="T689" s="11"/>
      <c r="U689" s="11"/>
    </row>
    <row r="690" spans="1:21" x14ac:dyDescent="0.2">
      <c r="A690" s="11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1"/>
      <c r="N690" s="11"/>
      <c r="O690" s="11"/>
      <c r="P690" s="11"/>
      <c r="Q690" s="11"/>
      <c r="R690" s="11"/>
      <c r="S690" s="11"/>
      <c r="T690" s="11"/>
      <c r="U690" s="11"/>
    </row>
    <row r="691" spans="1:21" x14ac:dyDescent="0.2">
      <c r="A691" s="11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1"/>
      <c r="N691" s="11"/>
      <c r="O691" s="11"/>
      <c r="P691" s="11"/>
      <c r="Q691" s="11"/>
      <c r="R691" s="11"/>
      <c r="S691" s="11"/>
      <c r="T691" s="11"/>
      <c r="U691" s="11"/>
    </row>
    <row r="692" spans="1:21" x14ac:dyDescent="0.2">
      <c r="A692" s="11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1"/>
      <c r="N692" s="11"/>
      <c r="O692" s="11"/>
      <c r="P692" s="11"/>
      <c r="Q692" s="11"/>
      <c r="R692" s="11"/>
      <c r="S692" s="11"/>
      <c r="T692" s="11"/>
      <c r="U692" s="11"/>
    </row>
    <row r="693" spans="1:21" x14ac:dyDescent="0.2">
      <c r="A693" s="11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1"/>
      <c r="N693" s="11"/>
      <c r="O693" s="11"/>
      <c r="P693" s="11"/>
      <c r="Q693" s="11"/>
      <c r="R693" s="11"/>
      <c r="S693" s="11"/>
      <c r="T693" s="11"/>
      <c r="U693" s="11"/>
    </row>
    <row r="694" spans="1:21" x14ac:dyDescent="0.2">
      <c r="A694" s="11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1"/>
      <c r="N694" s="11"/>
      <c r="O694" s="11"/>
      <c r="P694" s="11"/>
      <c r="Q694" s="11"/>
      <c r="R694" s="11"/>
      <c r="S694" s="11"/>
      <c r="T694" s="11"/>
      <c r="U694" s="11"/>
    </row>
    <row r="695" spans="1:21" x14ac:dyDescent="0.2">
      <c r="A695" s="11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1"/>
      <c r="N695" s="11"/>
      <c r="O695" s="11"/>
      <c r="P695" s="11"/>
      <c r="Q695" s="11"/>
      <c r="R695" s="11"/>
      <c r="S695" s="11"/>
      <c r="T695" s="11"/>
      <c r="U695" s="11"/>
    </row>
    <row r="696" spans="1:21" x14ac:dyDescent="0.2">
      <c r="A696" s="11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1"/>
      <c r="N696" s="11"/>
      <c r="O696" s="11"/>
      <c r="P696" s="11"/>
      <c r="Q696" s="11"/>
      <c r="R696" s="11"/>
      <c r="S696" s="11"/>
      <c r="T696" s="11"/>
      <c r="U696" s="11"/>
    </row>
    <row r="697" spans="1:21" x14ac:dyDescent="0.2">
      <c r="A697" s="11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1"/>
      <c r="N697" s="11"/>
      <c r="O697" s="11"/>
      <c r="P697" s="11"/>
      <c r="Q697" s="11"/>
      <c r="R697" s="11"/>
      <c r="S697" s="11"/>
      <c r="T697" s="11"/>
      <c r="U697" s="11"/>
    </row>
    <row r="698" spans="1:21" x14ac:dyDescent="0.2">
      <c r="A698" s="11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1"/>
      <c r="N698" s="11"/>
      <c r="O698" s="11"/>
      <c r="P698" s="11"/>
      <c r="Q698" s="11"/>
      <c r="R698" s="11"/>
      <c r="S698" s="11"/>
      <c r="T698" s="11"/>
      <c r="U698" s="11"/>
    </row>
    <row r="699" spans="1:21" x14ac:dyDescent="0.2">
      <c r="A699" s="11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1"/>
      <c r="N699" s="11"/>
      <c r="O699" s="11"/>
      <c r="P699" s="11"/>
      <c r="Q699" s="11"/>
      <c r="R699" s="11"/>
      <c r="S699" s="11"/>
      <c r="T699" s="11"/>
      <c r="U699" s="11"/>
    </row>
    <row r="700" spans="1:21" x14ac:dyDescent="0.2">
      <c r="A700" s="11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1"/>
      <c r="N700" s="11"/>
      <c r="O700" s="11"/>
      <c r="P700" s="11"/>
      <c r="Q700" s="11"/>
      <c r="R700" s="11"/>
      <c r="S700" s="11"/>
      <c r="T700" s="11"/>
      <c r="U700" s="11"/>
    </row>
    <row r="701" spans="1:21" x14ac:dyDescent="0.2">
      <c r="A701" s="11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1"/>
      <c r="N701" s="11"/>
      <c r="O701" s="11"/>
      <c r="P701" s="11"/>
      <c r="Q701" s="11"/>
      <c r="R701" s="11"/>
      <c r="S701" s="11"/>
      <c r="T701" s="11"/>
      <c r="U701" s="11"/>
    </row>
    <row r="702" spans="1:21" x14ac:dyDescent="0.2">
      <c r="A702" s="11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1"/>
      <c r="N702" s="11"/>
      <c r="O702" s="11"/>
      <c r="P702" s="11"/>
      <c r="Q702" s="11"/>
      <c r="R702" s="11"/>
      <c r="S702" s="11"/>
      <c r="T702" s="11"/>
      <c r="U702" s="11"/>
    </row>
    <row r="703" spans="1:21" x14ac:dyDescent="0.2">
      <c r="A703" s="11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1"/>
      <c r="N703" s="11"/>
      <c r="O703" s="11"/>
      <c r="P703" s="11"/>
      <c r="Q703" s="11"/>
      <c r="R703" s="11"/>
      <c r="S703" s="11"/>
      <c r="T703" s="11"/>
      <c r="U703" s="11"/>
    </row>
    <row r="704" spans="1:21" x14ac:dyDescent="0.2">
      <c r="A704" s="11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1"/>
      <c r="N704" s="11"/>
      <c r="O704" s="11"/>
      <c r="P704" s="11"/>
      <c r="Q704" s="11"/>
      <c r="R704" s="11"/>
      <c r="S704" s="11"/>
      <c r="T704" s="11"/>
      <c r="U704" s="11"/>
    </row>
    <row r="705" spans="1:21" x14ac:dyDescent="0.2">
      <c r="A705" s="11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1"/>
      <c r="N705" s="11"/>
      <c r="O705" s="11"/>
      <c r="P705" s="11"/>
      <c r="Q705" s="11"/>
      <c r="R705" s="11"/>
      <c r="S705" s="11"/>
      <c r="T705" s="11"/>
      <c r="U705" s="11"/>
    </row>
    <row r="706" spans="1:21" x14ac:dyDescent="0.2">
      <c r="A706" s="11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1"/>
      <c r="N706" s="11"/>
      <c r="O706" s="11"/>
      <c r="P706" s="11"/>
      <c r="Q706" s="11"/>
      <c r="R706" s="11"/>
      <c r="S706" s="11"/>
      <c r="T706" s="11"/>
      <c r="U706" s="11"/>
    </row>
    <row r="707" spans="1:21" x14ac:dyDescent="0.2">
      <c r="A707" s="11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1"/>
      <c r="N707" s="11"/>
      <c r="O707" s="11"/>
      <c r="P707" s="11"/>
      <c r="Q707" s="11"/>
      <c r="R707" s="11"/>
      <c r="S707" s="11"/>
      <c r="T707" s="11"/>
      <c r="U707" s="11"/>
    </row>
    <row r="708" spans="1:21" x14ac:dyDescent="0.2">
      <c r="A708" s="11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1"/>
      <c r="N708" s="11"/>
      <c r="O708" s="11"/>
      <c r="P708" s="11"/>
      <c r="Q708" s="11"/>
      <c r="R708" s="11"/>
      <c r="S708" s="11"/>
      <c r="T708" s="11"/>
      <c r="U708" s="11"/>
    </row>
    <row r="709" spans="1:21" x14ac:dyDescent="0.2">
      <c r="A709" s="11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1"/>
      <c r="N709" s="11"/>
      <c r="O709" s="11"/>
      <c r="P709" s="11"/>
      <c r="Q709" s="11"/>
      <c r="R709" s="11"/>
      <c r="S709" s="11"/>
      <c r="T709" s="11"/>
      <c r="U709" s="11"/>
    </row>
    <row r="710" spans="1:21" x14ac:dyDescent="0.2">
      <c r="A710" s="11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1"/>
      <c r="N710" s="11"/>
      <c r="O710" s="11"/>
      <c r="P710" s="11"/>
      <c r="Q710" s="11"/>
      <c r="R710" s="11"/>
      <c r="S710" s="11"/>
      <c r="T710" s="11"/>
      <c r="U710" s="11"/>
    </row>
    <row r="711" spans="1:21" x14ac:dyDescent="0.2">
      <c r="A711" s="11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1"/>
      <c r="N711" s="11"/>
      <c r="O711" s="11"/>
      <c r="P711" s="11"/>
      <c r="Q711" s="11"/>
      <c r="R711" s="11"/>
      <c r="S711" s="11"/>
      <c r="T711" s="11"/>
      <c r="U711" s="11"/>
    </row>
    <row r="712" spans="1:21" x14ac:dyDescent="0.2">
      <c r="A712" s="11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1"/>
      <c r="N712" s="11"/>
      <c r="O712" s="11"/>
      <c r="P712" s="11"/>
      <c r="Q712" s="11"/>
      <c r="R712" s="11"/>
      <c r="S712" s="11"/>
      <c r="T712" s="11"/>
      <c r="U712" s="11"/>
    </row>
    <row r="713" spans="1:21" x14ac:dyDescent="0.2">
      <c r="A713" s="11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1"/>
      <c r="N713" s="11"/>
      <c r="O713" s="11"/>
      <c r="P713" s="11"/>
      <c r="Q713" s="11"/>
      <c r="R713" s="11"/>
      <c r="S713" s="11"/>
      <c r="T713" s="11"/>
      <c r="U713" s="11"/>
    </row>
    <row r="714" spans="1:21" x14ac:dyDescent="0.2">
      <c r="A714" s="11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1"/>
      <c r="N714" s="11"/>
      <c r="O714" s="11"/>
      <c r="P714" s="11"/>
      <c r="Q714" s="11"/>
      <c r="R714" s="11"/>
      <c r="S714" s="11"/>
      <c r="T714" s="11"/>
      <c r="U714" s="11"/>
    </row>
    <row r="715" spans="1:21" x14ac:dyDescent="0.2">
      <c r="A715" s="11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1"/>
      <c r="N715" s="11"/>
      <c r="O715" s="11"/>
      <c r="P715" s="11"/>
      <c r="Q715" s="11"/>
      <c r="R715" s="11"/>
      <c r="S715" s="11"/>
      <c r="T715" s="11"/>
      <c r="U715" s="11"/>
    </row>
    <row r="716" spans="1:21" x14ac:dyDescent="0.2">
      <c r="A716" s="11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1"/>
      <c r="N716" s="11"/>
      <c r="O716" s="11"/>
      <c r="P716" s="11"/>
      <c r="Q716" s="11"/>
      <c r="R716" s="11"/>
      <c r="S716" s="11"/>
      <c r="T716" s="11"/>
      <c r="U716" s="11"/>
    </row>
    <row r="717" spans="1:21" x14ac:dyDescent="0.2">
      <c r="A717" s="11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1"/>
      <c r="N717" s="11"/>
      <c r="O717" s="11"/>
      <c r="P717" s="11"/>
      <c r="Q717" s="11"/>
      <c r="R717" s="11"/>
      <c r="S717" s="11"/>
      <c r="T717" s="11"/>
      <c r="U717" s="11"/>
    </row>
    <row r="718" spans="1:21" x14ac:dyDescent="0.2">
      <c r="A718" s="11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1"/>
      <c r="N718" s="11"/>
      <c r="O718" s="11"/>
      <c r="P718" s="11"/>
      <c r="Q718" s="11"/>
      <c r="R718" s="11"/>
      <c r="S718" s="11"/>
      <c r="T718" s="11"/>
      <c r="U718" s="11"/>
    </row>
    <row r="719" spans="1:21" x14ac:dyDescent="0.2">
      <c r="A719" s="11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1"/>
      <c r="N719" s="11"/>
      <c r="O719" s="11"/>
      <c r="P719" s="11"/>
      <c r="Q719" s="11"/>
      <c r="R719" s="11"/>
      <c r="S719" s="11"/>
      <c r="T719" s="11"/>
      <c r="U719" s="11"/>
    </row>
    <row r="720" spans="1:21" x14ac:dyDescent="0.2">
      <c r="A720" s="11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1"/>
      <c r="N720" s="11"/>
      <c r="O720" s="11"/>
      <c r="P720" s="11"/>
      <c r="Q720" s="11"/>
      <c r="R720" s="11"/>
      <c r="S720" s="11"/>
      <c r="T720" s="11"/>
      <c r="U720" s="11"/>
    </row>
    <row r="721" spans="1:21" x14ac:dyDescent="0.2">
      <c r="A721" s="11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1"/>
      <c r="N721" s="11"/>
      <c r="O721" s="11"/>
      <c r="P721" s="11"/>
      <c r="Q721" s="11"/>
      <c r="R721" s="11"/>
      <c r="S721" s="11"/>
      <c r="T721" s="11"/>
      <c r="U721" s="11"/>
    </row>
    <row r="722" spans="1:21" x14ac:dyDescent="0.2">
      <c r="A722" s="11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1"/>
      <c r="N722" s="11"/>
      <c r="O722" s="11"/>
      <c r="P722" s="11"/>
      <c r="Q722" s="11"/>
      <c r="R722" s="11"/>
      <c r="S722" s="11"/>
      <c r="T722" s="11"/>
      <c r="U722" s="11"/>
    </row>
    <row r="723" spans="1:21" x14ac:dyDescent="0.2">
      <c r="A723" s="11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1"/>
      <c r="N723" s="11"/>
      <c r="O723" s="11"/>
      <c r="P723" s="11"/>
      <c r="Q723" s="11"/>
      <c r="R723" s="11"/>
      <c r="S723" s="11"/>
      <c r="T723" s="11"/>
      <c r="U723" s="11"/>
    </row>
    <row r="724" spans="1:21" x14ac:dyDescent="0.2">
      <c r="A724" s="11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1"/>
      <c r="N724" s="11"/>
      <c r="O724" s="11"/>
      <c r="P724" s="11"/>
      <c r="Q724" s="11"/>
      <c r="R724" s="11"/>
      <c r="S724" s="11"/>
      <c r="T724" s="11"/>
      <c r="U724" s="11"/>
    </row>
    <row r="725" spans="1:21" x14ac:dyDescent="0.2">
      <c r="A725" s="11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1"/>
      <c r="N725" s="11"/>
      <c r="O725" s="11"/>
      <c r="P725" s="11"/>
      <c r="Q725" s="11"/>
      <c r="R725" s="11"/>
      <c r="S725" s="11"/>
      <c r="T725" s="11"/>
      <c r="U725" s="11"/>
    </row>
    <row r="726" spans="1:21" x14ac:dyDescent="0.2">
      <c r="A726" s="11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1"/>
      <c r="N726" s="11"/>
      <c r="O726" s="11"/>
      <c r="P726" s="11"/>
      <c r="Q726" s="11"/>
      <c r="R726" s="11"/>
      <c r="S726" s="11"/>
      <c r="T726" s="11"/>
      <c r="U726" s="11"/>
    </row>
    <row r="727" spans="1:21" x14ac:dyDescent="0.2">
      <c r="A727" s="11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1"/>
      <c r="N727" s="11"/>
      <c r="O727" s="11"/>
      <c r="P727" s="11"/>
      <c r="Q727" s="11"/>
      <c r="R727" s="11"/>
      <c r="S727" s="11"/>
      <c r="T727" s="11"/>
      <c r="U727" s="11"/>
    </row>
    <row r="728" spans="1:21" x14ac:dyDescent="0.2">
      <c r="A728" s="11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1"/>
      <c r="N728" s="11"/>
      <c r="O728" s="11"/>
      <c r="P728" s="11"/>
      <c r="Q728" s="11"/>
      <c r="R728" s="11"/>
      <c r="S728" s="11"/>
      <c r="T728" s="11"/>
      <c r="U728" s="11"/>
    </row>
    <row r="729" spans="1:21" x14ac:dyDescent="0.2">
      <c r="A729" s="11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1"/>
      <c r="N729" s="11"/>
      <c r="O729" s="11"/>
      <c r="P729" s="11"/>
      <c r="Q729" s="11"/>
      <c r="R729" s="11"/>
      <c r="S729" s="11"/>
      <c r="T729" s="11"/>
      <c r="U729" s="11"/>
    </row>
    <row r="730" spans="1:21" x14ac:dyDescent="0.2">
      <c r="A730" s="11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1"/>
      <c r="N730" s="11"/>
      <c r="O730" s="11"/>
      <c r="P730" s="11"/>
      <c r="Q730" s="11"/>
      <c r="R730" s="11"/>
      <c r="S730" s="11"/>
      <c r="T730" s="11"/>
      <c r="U730" s="11"/>
    </row>
    <row r="731" spans="1:21" x14ac:dyDescent="0.2">
      <c r="A731" s="11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1"/>
      <c r="N731" s="11"/>
      <c r="O731" s="11"/>
      <c r="P731" s="11"/>
      <c r="Q731" s="11"/>
      <c r="R731" s="11"/>
      <c r="S731" s="11"/>
      <c r="T731" s="11"/>
      <c r="U731" s="11"/>
    </row>
    <row r="732" spans="1:21" x14ac:dyDescent="0.2">
      <c r="A732" s="11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1"/>
      <c r="N732" s="11"/>
      <c r="O732" s="11"/>
      <c r="P732" s="11"/>
      <c r="Q732" s="11"/>
      <c r="R732" s="11"/>
      <c r="S732" s="11"/>
      <c r="T732" s="11"/>
      <c r="U732" s="11"/>
    </row>
    <row r="733" spans="1:21" x14ac:dyDescent="0.2">
      <c r="A733" s="11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1"/>
      <c r="N733" s="11"/>
      <c r="O733" s="11"/>
      <c r="P733" s="11"/>
      <c r="Q733" s="11"/>
      <c r="R733" s="11"/>
      <c r="S733" s="11"/>
      <c r="T733" s="11"/>
      <c r="U733" s="11"/>
    </row>
    <row r="734" spans="1:21" x14ac:dyDescent="0.2">
      <c r="A734" s="11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1"/>
      <c r="N734" s="11"/>
      <c r="O734" s="11"/>
      <c r="P734" s="11"/>
      <c r="Q734" s="11"/>
      <c r="R734" s="11"/>
      <c r="S734" s="11"/>
      <c r="T734" s="11"/>
      <c r="U734" s="11"/>
    </row>
    <row r="735" spans="1:21" x14ac:dyDescent="0.2">
      <c r="A735" s="11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1"/>
      <c r="N735" s="11"/>
      <c r="O735" s="11"/>
      <c r="P735" s="11"/>
      <c r="Q735" s="11"/>
      <c r="R735" s="11"/>
      <c r="S735" s="11"/>
      <c r="T735" s="11"/>
      <c r="U735" s="11"/>
    </row>
    <row r="736" spans="1:21" x14ac:dyDescent="0.2">
      <c r="A736" s="11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1"/>
      <c r="N736" s="11"/>
      <c r="O736" s="11"/>
      <c r="P736" s="11"/>
      <c r="Q736" s="11"/>
      <c r="R736" s="11"/>
      <c r="S736" s="11"/>
      <c r="T736" s="11"/>
      <c r="U736" s="11"/>
    </row>
    <row r="737" spans="1:21" x14ac:dyDescent="0.2">
      <c r="A737" s="11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1"/>
      <c r="N737" s="11"/>
      <c r="O737" s="11"/>
      <c r="P737" s="11"/>
      <c r="Q737" s="11"/>
      <c r="R737" s="11"/>
      <c r="S737" s="11"/>
      <c r="T737" s="11"/>
      <c r="U737" s="11"/>
    </row>
    <row r="738" spans="1:21" x14ac:dyDescent="0.2">
      <c r="A738" s="11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1"/>
      <c r="N738" s="11"/>
      <c r="O738" s="11"/>
      <c r="P738" s="11"/>
      <c r="Q738" s="11"/>
      <c r="R738" s="11"/>
      <c r="S738" s="11"/>
      <c r="T738" s="11"/>
      <c r="U738" s="11"/>
    </row>
    <row r="739" spans="1:21" x14ac:dyDescent="0.2">
      <c r="A739" s="11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1"/>
      <c r="N739" s="11"/>
      <c r="O739" s="11"/>
      <c r="P739" s="11"/>
      <c r="Q739" s="11"/>
      <c r="R739" s="11"/>
      <c r="S739" s="11"/>
      <c r="T739" s="11"/>
      <c r="U739" s="11"/>
    </row>
    <row r="740" spans="1:21" x14ac:dyDescent="0.2">
      <c r="A740" s="11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1"/>
      <c r="N740" s="11"/>
      <c r="O740" s="11"/>
      <c r="P740" s="11"/>
      <c r="Q740" s="11"/>
      <c r="R740" s="11"/>
      <c r="S740" s="11"/>
      <c r="T740" s="11"/>
      <c r="U740" s="11"/>
    </row>
    <row r="741" spans="1:21" x14ac:dyDescent="0.2">
      <c r="A741" s="11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1"/>
      <c r="N741" s="11"/>
      <c r="O741" s="11"/>
      <c r="P741" s="11"/>
      <c r="Q741" s="11"/>
      <c r="R741" s="11"/>
      <c r="S741" s="11"/>
      <c r="T741" s="11"/>
      <c r="U741" s="11"/>
    </row>
    <row r="742" spans="1:21" x14ac:dyDescent="0.2">
      <c r="A742" s="11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1"/>
      <c r="N742" s="11"/>
      <c r="O742" s="11"/>
      <c r="P742" s="11"/>
      <c r="Q742" s="11"/>
      <c r="R742" s="11"/>
      <c r="S742" s="11"/>
      <c r="T742" s="11"/>
      <c r="U742" s="11"/>
    </row>
    <row r="743" spans="1:21" x14ac:dyDescent="0.2">
      <c r="A743" s="11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1"/>
      <c r="N743" s="11"/>
      <c r="O743" s="11"/>
      <c r="P743" s="11"/>
      <c r="Q743" s="11"/>
      <c r="R743" s="11"/>
      <c r="S743" s="11"/>
      <c r="T743" s="11"/>
      <c r="U743" s="11"/>
    </row>
    <row r="744" spans="1:21" x14ac:dyDescent="0.2">
      <c r="A744" s="11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1"/>
      <c r="N744" s="11"/>
      <c r="O744" s="11"/>
      <c r="P744" s="11"/>
      <c r="Q744" s="11"/>
      <c r="R744" s="11"/>
      <c r="S744" s="11"/>
      <c r="T744" s="11"/>
      <c r="U744" s="11"/>
    </row>
    <row r="745" spans="1:21" x14ac:dyDescent="0.2">
      <c r="A745" s="11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1"/>
      <c r="N745" s="11"/>
      <c r="O745" s="11"/>
      <c r="P745" s="11"/>
      <c r="Q745" s="11"/>
      <c r="R745" s="11"/>
      <c r="S745" s="11"/>
      <c r="T745" s="11"/>
      <c r="U745" s="11"/>
    </row>
    <row r="746" spans="1:21" x14ac:dyDescent="0.2">
      <c r="A746" s="11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1"/>
      <c r="N746" s="11"/>
      <c r="O746" s="11"/>
      <c r="P746" s="11"/>
      <c r="Q746" s="11"/>
      <c r="R746" s="11"/>
      <c r="S746" s="11"/>
      <c r="T746" s="11"/>
      <c r="U746" s="11"/>
    </row>
    <row r="747" spans="1:21" x14ac:dyDescent="0.2">
      <c r="A747" s="11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1"/>
      <c r="N747" s="11"/>
      <c r="O747" s="11"/>
      <c r="P747" s="11"/>
      <c r="Q747" s="11"/>
      <c r="R747" s="11"/>
      <c r="S747" s="11"/>
      <c r="T747" s="11"/>
      <c r="U747" s="11"/>
    </row>
    <row r="748" spans="1:21" x14ac:dyDescent="0.2">
      <c r="A748" s="11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1"/>
      <c r="N748" s="11"/>
      <c r="O748" s="11"/>
      <c r="P748" s="11"/>
      <c r="Q748" s="11"/>
      <c r="R748" s="11"/>
      <c r="S748" s="11"/>
      <c r="T748" s="11"/>
      <c r="U748" s="11"/>
    </row>
    <row r="749" spans="1:21" x14ac:dyDescent="0.2">
      <c r="A749" s="11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1"/>
      <c r="N749" s="11"/>
      <c r="O749" s="11"/>
      <c r="P749" s="11"/>
      <c r="Q749" s="11"/>
      <c r="R749" s="11"/>
      <c r="S749" s="11"/>
      <c r="T749" s="11"/>
      <c r="U749" s="11"/>
    </row>
    <row r="750" spans="1:21" x14ac:dyDescent="0.2">
      <c r="A750" s="11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1"/>
      <c r="N750" s="11"/>
      <c r="O750" s="11"/>
      <c r="P750" s="11"/>
      <c r="Q750" s="11"/>
      <c r="R750" s="11"/>
      <c r="S750" s="11"/>
      <c r="T750" s="11"/>
      <c r="U750" s="11"/>
    </row>
    <row r="751" spans="1:21" x14ac:dyDescent="0.2">
      <c r="A751" s="11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1"/>
      <c r="N751" s="11"/>
      <c r="O751" s="11"/>
      <c r="P751" s="11"/>
      <c r="Q751" s="11"/>
      <c r="R751" s="11"/>
      <c r="S751" s="11"/>
      <c r="T751" s="11"/>
      <c r="U751" s="11"/>
    </row>
    <row r="752" spans="1:21" x14ac:dyDescent="0.2">
      <c r="A752" s="11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1"/>
      <c r="N752" s="11"/>
      <c r="O752" s="11"/>
      <c r="P752" s="11"/>
      <c r="Q752" s="11"/>
      <c r="R752" s="11"/>
      <c r="S752" s="11"/>
      <c r="T752" s="11"/>
      <c r="U752" s="11"/>
    </row>
    <row r="753" spans="1:21" x14ac:dyDescent="0.2">
      <c r="A753" s="11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1"/>
      <c r="N753" s="11"/>
      <c r="O753" s="11"/>
      <c r="P753" s="11"/>
      <c r="Q753" s="11"/>
      <c r="R753" s="11"/>
      <c r="S753" s="11"/>
      <c r="T753" s="11"/>
      <c r="U753" s="11"/>
    </row>
    <row r="754" spans="1:21" x14ac:dyDescent="0.2">
      <c r="A754" s="11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1"/>
      <c r="N754" s="11"/>
      <c r="O754" s="11"/>
      <c r="P754" s="11"/>
      <c r="Q754" s="11"/>
      <c r="R754" s="11"/>
      <c r="S754" s="11"/>
      <c r="T754" s="11"/>
      <c r="U754" s="11"/>
    </row>
    <row r="755" spans="1:21" x14ac:dyDescent="0.2">
      <c r="A755" s="11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1"/>
      <c r="N755" s="11"/>
      <c r="O755" s="11"/>
      <c r="P755" s="11"/>
      <c r="Q755" s="11"/>
      <c r="R755" s="11"/>
      <c r="S755" s="11"/>
      <c r="T755" s="11"/>
      <c r="U755" s="11"/>
    </row>
    <row r="756" spans="1:21" x14ac:dyDescent="0.2">
      <c r="A756" s="11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1"/>
      <c r="N756" s="11"/>
      <c r="O756" s="11"/>
      <c r="P756" s="11"/>
      <c r="Q756" s="11"/>
      <c r="R756" s="11"/>
      <c r="S756" s="11"/>
      <c r="T756" s="11"/>
      <c r="U756" s="11"/>
    </row>
    <row r="757" spans="1:21" x14ac:dyDescent="0.2">
      <c r="A757" s="11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1"/>
      <c r="N757" s="11"/>
      <c r="O757" s="11"/>
      <c r="P757" s="11"/>
      <c r="Q757" s="11"/>
      <c r="R757" s="11"/>
      <c r="S757" s="11"/>
      <c r="T757" s="11"/>
      <c r="U757" s="11"/>
    </row>
    <row r="758" spans="1:21" x14ac:dyDescent="0.2">
      <c r="A758" s="11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1"/>
      <c r="N758" s="11"/>
      <c r="O758" s="11"/>
      <c r="P758" s="11"/>
      <c r="Q758" s="11"/>
      <c r="R758" s="11"/>
      <c r="S758" s="11"/>
      <c r="T758" s="11"/>
      <c r="U758" s="11"/>
    </row>
    <row r="759" spans="1:21" x14ac:dyDescent="0.2">
      <c r="A759" s="11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1"/>
      <c r="N759" s="11"/>
      <c r="O759" s="11"/>
      <c r="P759" s="11"/>
      <c r="Q759" s="11"/>
      <c r="R759" s="11"/>
      <c r="S759" s="11"/>
      <c r="T759" s="11"/>
      <c r="U759" s="11"/>
    </row>
    <row r="760" spans="1:21" x14ac:dyDescent="0.2">
      <c r="A760" s="11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1"/>
      <c r="N760" s="11"/>
      <c r="O760" s="11"/>
      <c r="P760" s="11"/>
      <c r="Q760" s="11"/>
      <c r="R760" s="11"/>
      <c r="S760" s="11"/>
      <c r="T760" s="11"/>
      <c r="U760" s="11"/>
    </row>
    <row r="761" spans="1:21" x14ac:dyDescent="0.2">
      <c r="A761" s="11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1"/>
      <c r="N761" s="11"/>
      <c r="O761" s="11"/>
      <c r="P761" s="11"/>
      <c r="Q761" s="11"/>
      <c r="R761" s="11"/>
      <c r="S761" s="11"/>
      <c r="T761" s="11"/>
      <c r="U761" s="11"/>
    </row>
    <row r="762" spans="1:21" x14ac:dyDescent="0.2">
      <c r="A762" s="11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1"/>
      <c r="N762" s="11"/>
      <c r="O762" s="11"/>
      <c r="P762" s="11"/>
      <c r="Q762" s="11"/>
      <c r="R762" s="11"/>
      <c r="S762" s="11"/>
      <c r="T762" s="11"/>
      <c r="U762" s="11"/>
    </row>
    <row r="763" spans="1:21" x14ac:dyDescent="0.2">
      <c r="A763" s="11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1"/>
      <c r="N763" s="11"/>
      <c r="O763" s="11"/>
      <c r="P763" s="11"/>
      <c r="Q763" s="11"/>
      <c r="R763" s="11"/>
      <c r="S763" s="11"/>
      <c r="T763" s="11"/>
      <c r="U763" s="11"/>
    </row>
    <row r="764" spans="1:21" x14ac:dyDescent="0.2">
      <c r="A764" s="11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1"/>
      <c r="N764" s="11"/>
      <c r="O764" s="11"/>
      <c r="P764" s="11"/>
      <c r="Q764" s="11"/>
      <c r="R764" s="11"/>
      <c r="S764" s="11"/>
      <c r="T764" s="11"/>
      <c r="U764" s="11"/>
    </row>
    <row r="765" spans="1:21" x14ac:dyDescent="0.2">
      <c r="A765" s="11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1"/>
      <c r="N765" s="11"/>
      <c r="O765" s="11"/>
      <c r="P765" s="11"/>
      <c r="Q765" s="11"/>
      <c r="R765" s="11"/>
      <c r="S765" s="11"/>
      <c r="T765" s="11"/>
      <c r="U765" s="11"/>
    </row>
    <row r="766" spans="1:21" x14ac:dyDescent="0.2">
      <c r="A766" s="11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1"/>
      <c r="N766" s="11"/>
      <c r="O766" s="11"/>
      <c r="P766" s="11"/>
      <c r="Q766" s="11"/>
      <c r="R766" s="11"/>
      <c r="S766" s="11"/>
      <c r="T766" s="11"/>
      <c r="U766" s="11"/>
    </row>
    <row r="767" spans="1:21" x14ac:dyDescent="0.2">
      <c r="A767" s="11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1"/>
      <c r="N767" s="11"/>
      <c r="O767" s="11"/>
      <c r="P767" s="11"/>
      <c r="Q767" s="11"/>
      <c r="R767" s="11"/>
      <c r="S767" s="11"/>
      <c r="T767" s="11"/>
      <c r="U767" s="11"/>
    </row>
    <row r="768" spans="1:21" x14ac:dyDescent="0.2">
      <c r="A768" s="11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1"/>
      <c r="N768" s="11"/>
      <c r="O768" s="11"/>
      <c r="P768" s="11"/>
      <c r="Q768" s="11"/>
      <c r="R768" s="11"/>
      <c r="S768" s="11"/>
      <c r="T768" s="11"/>
      <c r="U768" s="11"/>
    </row>
    <row r="769" spans="1:21" x14ac:dyDescent="0.2">
      <c r="A769" s="11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1"/>
      <c r="N769" s="11"/>
      <c r="O769" s="11"/>
      <c r="P769" s="11"/>
      <c r="Q769" s="11"/>
      <c r="R769" s="11"/>
      <c r="S769" s="11"/>
      <c r="T769" s="11"/>
      <c r="U769" s="11"/>
    </row>
    <row r="770" spans="1:21" x14ac:dyDescent="0.2">
      <c r="A770" s="11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1"/>
      <c r="N770" s="11"/>
      <c r="O770" s="11"/>
      <c r="P770" s="11"/>
      <c r="Q770" s="11"/>
      <c r="R770" s="11"/>
      <c r="S770" s="11"/>
      <c r="T770" s="11"/>
      <c r="U770" s="11"/>
    </row>
    <row r="771" spans="1:21" x14ac:dyDescent="0.2">
      <c r="A771" s="11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1"/>
      <c r="N771" s="11"/>
      <c r="O771" s="11"/>
      <c r="P771" s="11"/>
      <c r="Q771" s="11"/>
      <c r="R771" s="11"/>
      <c r="S771" s="11"/>
      <c r="T771" s="11"/>
      <c r="U771" s="11"/>
    </row>
    <row r="772" spans="1:21" x14ac:dyDescent="0.2">
      <c r="A772" s="11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1"/>
      <c r="N772" s="11"/>
      <c r="O772" s="11"/>
      <c r="P772" s="11"/>
      <c r="Q772" s="11"/>
      <c r="R772" s="11"/>
      <c r="S772" s="11"/>
      <c r="T772" s="11"/>
      <c r="U772" s="11"/>
    </row>
    <row r="773" spans="1:21" x14ac:dyDescent="0.2">
      <c r="A773" s="11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1"/>
      <c r="N773" s="11"/>
      <c r="O773" s="11"/>
      <c r="P773" s="11"/>
      <c r="Q773" s="11"/>
      <c r="R773" s="11"/>
      <c r="S773" s="11"/>
      <c r="T773" s="11"/>
      <c r="U773" s="11"/>
    </row>
    <row r="774" spans="1:21" x14ac:dyDescent="0.2">
      <c r="A774" s="11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1"/>
      <c r="N774" s="11"/>
      <c r="O774" s="11"/>
      <c r="P774" s="11"/>
      <c r="Q774" s="11"/>
      <c r="R774" s="11"/>
      <c r="S774" s="11"/>
      <c r="T774" s="11"/>
      <c r="U774" s="11"/>
    </row>
    <row r="775" spans="1:21" x14ac:dyDescent="0.2">
      <c r="A775" s="11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1"/>
      <c r="N775" s="11"/>
      <c r="O775" s="11"/>
      <c r="P775" s="11"/>
      <c r="Q775" s="11"/>
      <c r="R775" s="11"/>
      <c r="S775" s="11"/>
      <c r="T775" s="11"/>
      <c r="U775" s="11"/>
    </row>
    <row r="776" spans="1:21" x14ac:dyDescent="0.2">
      <c r="A776" s="11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1"/>
      <c r="N776" s="11"/>
      <c r="O776" s="11"/>
      <c r="P776" s="11"/>
      <c r="Q776" s="11"/>
      <c r="R776" s="11"/>
      <c r="S776" s="11"/>
      <c r="T776" s="11"/>
      <c r="U776" s="11"/>
    </row>
    <row r="777" spans="1:21" x14ac:dyDescent="0.2">
      <c r="A777" s="11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1"/>
      <c r="N777" s="11"/>
      <c r="O777" s="11"/>
      <c r="P777" s="11"/>
      <c r="Q777" s="11"/>
      <c r="R777" s="11"/>
      <c r="S777" s="11"/>
      <c r="T777" s="11"/>
      <c r="U777" s="11"/>
    </row>
    <row r="778" spans="1:21" x14ac:dyDescent="0.2">
      <c r="A778" s="11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1"/>
      <c r="N778" s="11"/>
      <c r="O778" s="11"/>
      <c r="P778" s="11"/>
      <c r="Q778" s="11"/>
      <c r="R778" s="11"/>
      <c r="S778" s="11"/>
      <c r="T778" s="11"/>
      <c r="U778" s="11"/>
    </row>
    <row r="779" spans="1:21" x14ac:dyDescent="0.2">
      <c r="A779" s="11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1"/>
      <c r="N779" s="11"/>
      <c r="O779" s="11"/>
      <c r="P779" s="11"/>
      <c r="Q779" s="11"/>
      <c r="R779" s="11"/>
      <c r="S779" s="11"/>
      <c r="T779" s="11"/>
      <c r="U779" s="11"/>
    </row>
    <row r="780" spans="1:21" x14ac:dyDescent="0.2">
      <c r="A780" s="11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1"/>
      <c r="N780" s="11"/>
      <c r="O780" s="11"/>
      <c r="P780" s="11"/>
      <c r="Q780" s="11"/>
      <c r="R780" s="11"/>
      <c r="S780" s="11"/>
      <c r="T780" s="11"/>
      <c r="U780" s="11"/>
    </row>
    <row r="781" spans="1:21" x14ac:dyDescent="0.2">
      <c r="A781" s="11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1"/>
      <c r="N781" s="11"/>
      <c r="O781" s="11"/>
      <c r="P781" s="11"/>
      <c r="Q781" s="11"/>
      <c r="R781" s="11"/>
      <c r="S781" s="11"/>
      <c r="T781" s="11"/>
      <c r="U781" s="11"/>
    </row>
    <row r="782" spans="1:21" x14ac:dyDescent="0.2">
      <c r="A782" s="11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1"/>
      <c r="N782" s="11"/>
      <c r="O782" s="11"/>
      <c r="P782" s="11"/>
      <c r="Q782" s="11"/>
      <c r="R782" s="11"/>
      <c r="S782" s="11"/>
      <c r="T782" s="11"/>
      <c r="U782" s="11"/>
    </row>
    <row r="783" spans="1:21" x14ac:dyDescent="0.2">
      <c r="A783" s="11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1"/>
      <c r="N783" s="11"/>
      <c r="O783" s="11"/>
      <c r="P783" s="11"/>
      <c r="Q783" s="11"/>
      <c r="R783" s="11"/>
      <c r="S783" s="11"/>
      <c r="T783" s="11"/>
      <c r="U783" s="11"/>
    </row>
    <row r="784" spans="1:21" x14ac:dyDescent="0.2">
      <c r="A784" s="11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1"/>
      <c r="N784" s="11"/>
      <c r="O784" s="11"/>
      <c r="P784" s="11"/>
      <c r="Q784" s="11"/>
      <c r="R784" s="11"/>
      <c r="S784" s="11"/>
      <c r="T784" s="11"/>
      <c r="U784" s="11"/>
    </row>
    <row r="785" spans="1:21" x14ac:dyDescent="0.2">
      <c r="A785" s="11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1"/>
      <c r="N785" s="11"/>
      <c r="O785" s="11"/>
      <c r="P785" s="11"/>
      <c r="Q785" s="11"/>
      <c r="R785" s="11"/>
      <c r="S785" s="11"/>
      <c r="T785" s="11"/>
      <c r="U785" s="11"/>
    </row>
    <row r="786" spans="1:21" x14ac:dyDescent="0.2">
      <c r="A786" s="11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1"/>
      <c r="N786" s="11"/>
      <c r="O786" s="11"/>
      <c r="P786" s="11"/>
      <c r="Q786" s="11"/>
      <c r="R786" s="11"/>
      <c r="S786" s="11"/>
      <c r="T786" s="11"/>
      <c r="U786" s="11"/>
    </row>
    <row r="787" spans="1:21" x14ac:dyDescent="0.2">
      <c r="A787" s="11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1"/>
      <c r="N787" s="11"/>
      <c r="O787" s="11"/>
      <c r="P787" s="11"/>
      <c r="Q787" s="11"/>
      <c r="R787" s="11"/>
      <c r="S787" s="11"/>
      <c r="T787" s="11"/>
      <c r="U787" s="11"/>
    </row>
    <row r="788" spans="1:21" x14ac:dyDescent="0.2">
      <c r="A788" s="11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1"/>
      <c r="N788" s="11"/>
      <c r="O788" s="11"/>
      <c r="P788" s="11"/>
      <c r="Q788" s="11"/>
      <c r="R788" s="11"/>
      <c r="S788" s="11"/>
      <c r="T788" s="11"/>
      <c r="U788" s="11"/>
    </row>
    <row r="789" spans="1:21" x14ac:dyDescent="0.2">
      <c r="A789" s="11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1"/>
      <c r="N789" s="11"/>
      <c r="O789" s="11"/>
      <c r="P789" s="11"/>
      <c r="Q789" s="11"/>
      <c r="R789" s="11"/>
      <c r="S789" s="11"/>
      <c r="T789" s="11"/>
      <c r="U789" s="11"/>
    </row>
    <row r="790" spans="1:21" x14ac:dyDescent="0.2">
      <c r="A790" s="11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1"/>
      <c r="N790" s="11"/>
      <c r="O790" s="11"/>
      <c r="P790" s="11"/>
      <c r="Q790" s="11"/>
      <c r="R790" s="11"/>
      <c r="S790" s="11"/>
      <c r="T790" s="11"/>
      <c r="U790" s="11"/>
    </row>
    <row r="791" spans="1:21" x14ac:dyDescent="0.2">
      <c r="A791" s="11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1"/>
      <c r="N791" s="11"/>
      <c r="O791" s="11"/>
      <c r="P791" s="11"/>
      <c r="Q791" s="11"/>
      <c r="R791" s="11"/>
      <c r="S791" s="11"/>
      <c r="T791" s="11"/>
      <c r="U791" s="11"/>
    </row>
    <row r="792" spans="1:21" x14ac:dyDescent="0.2">
      <c r="A792" s="11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1"/>
      <c r="N792" s="11"/>
      <c r="O792" s="11"/>
      <c r="P792" s="11"/>
      <c r="Q792" s="11"/>
      <c r="R792" s="11"/>
      <c r="S792" s="11"/>
      <c r="T792" s="11"/>
      <c r="U792" s="11"/>
    </row>
    <row r="793" spans="1:21" x14ac:dyDescent="0.2">
      <c r="A793" s="11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1"/>
      <c r="N793" s="11"/>
      <c r="O793" s="11"/>
      <c r="P793" s="11"/>
      <c r="Q793" s="11"/>
      <c r="R793" s="11"/>
      <c r="S793" s="11"/>
      <c r="T793" s="11"/>
      <c r="U793" s="11"/>
    </row>
    <row r="794" spans="1:21" x14ac:dyDescent="0.2">
      <c r="A794" s="11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1"/>
      <c r="N794" s="11"/>
      <c r="O794" s="11"/>
      <c r="P794" s="11"/>
      <c r="Q794" s="11"/>
      <c r="R794" s="11"/>
      <c r="S794" s="11"/>
      <c r="T794" s="11"/>
      <c r="U794" s="11"/>
    </row>
    <row r="795" spans="1:21" x14ac:dyDescent="0.2">
      <c r="A795" s="11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1"/>
      <c r="N795" s="11"/>
      <c r="O795" s="11"/>
      <c r="P795" s="11"/>
      <c r="Q795" s="11"/>
      <c r="R795" s="11"/>
      <c r="S795" s="11"/>
      <c r="T795" s="11"/>
      <c r="U795" s="11"/>
    </row>
    <row r="796" spans="1:21" x14ac:dyDescent="0.2">
      <c r="A796" s="11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1"/>
      <c r="N796" s="11"/>
      <c r="O796" s="11"/>
      <c r="P796" s="11"/>
      <c r="Q796" s="11"/>
      <c r="R796" s="11"/>
      <c r="S796" s="11"/>
      <c r="T796" s="11"/>
      <c r="U796" s="11"/>
    </row>
    <row r="797" spans="1:21" x14ac:dyDescent="0.2">
      <c r="A797" s="11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1"/>
      <c r="N797" s="11"/>
      <c r="O797" s="11"/>
      <c r="P797" s="11"/>
      <c r="Q797" s="11"/>
      <c r="R797" s="11"/>
      <c r="S797" s="11"/>
      <c r="T797" s="11"/>
      <c r="U797" s="11"/>
    </row>
    <row r="798" spans="1:21" x14ac:dyDescent="0.2">
      <c r="A798" s="11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1"/>
      <c r="N798" s="11"/>
      <c r="O798" s="11"/>
      <c r="P798" s="11"/>
      <c r="Q798" s="11"/>
      <c r="R798" s="11"/>
      <c r="S798" s="11"/>
      <c r="T798" s="11"/>
      <c r="U798" s="11"/>
    </row>
    <row r="799" spans="1:21" x14ac:dyDescent="0.2">
      <c r="A799" s="11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1"/>
      <c r="N799" s="11"/>
      <c r="O799" s="11"/>
      <c r="P799" s="11"/>
      <c r="Q799" s="11"/>
      <c r="R799" s="11"/>
      <c r="S799" s="11"/>
      <c r="T799" s="11"/>
      <c r="U799" s="11"/>
    </row>
    <row r="800" spans="1:21" x14ac:dyDescent="0.2">
      <c r="A800" s="11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1"/>
      <c r="N800" s="11"/>
      <c r="O800" s="11"/>
      <c r="P800" s="11"/>
      <c r="Q800" s="11"/>
      <c r="R800" s="11"/>
      <c r="S800" s="11"/>
      <c r="T800" s="11"/>
      <c r="U800" s="11"/>
    </row>
    <row r="801" spans="1:21" x14ac:dyDescent="0.2">
      <c r="A801" s="11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1"/>
      <c r="N801" s="11"/>
      <c r="O801" s="11"/>
      <c r="P801" s="11"/>
      <c r="Q801" s="11"/>
      <c r="R801" s="11"/>
      <c r="S801" s="11"/>
      <c r="T801" s="11"/>
      <c r="U801" s="11"/>
    </row>
    <row r="802" spans="1:21" x14ac:dyDescent="0.2">
      <c r="A802" s="11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1"/>
      <c r="N802" s="11"/>
      <c r="O802" s="11"/>
      <c r="P802" s="11"/>
      <c r="Q802" s="11"/>
      <c r="R802" s="11"/>
      <c r="S802" s="11"/>
      <c r="T802" s="11"/>
      <c r="U802" s="11"/>
    </row>
    <row r="803" spans="1:21" x14ac:dyDescent="0.2">
      <c r="A803" s="11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1"/>
      <c r="N803" s="11"/>
      <c r="O803" s="11"/>
      <c r="P803" s="11"/>
      <c r="Q803" s="11"/>
      <c r="R803" s="11"/>
      <c r="S803" s="11"/>
      <c r="T803" s="11"/>
      <c r="U803" s="11"/>
    </row>
    <row r="804" spans="1:21" x14ac:dyDescent="0.2">
      <c r="A804" s="11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1"/>
      <c r="N804" s="11"/>
      <c r="O804" s="11"/>
      <c r="P804" s="11"/>
      <c r="Q804" s="11"/>
      <c r="R804" s="11"/>
      <c r="S804" s="11"/>
      <c r="T804" s="11"/>
      <c r="U804" s="11"/>
    </row>
    <row r="805" spans="1:21" x14ac:dyDescent="0.2">
      <c r="A805" s="11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1"/>
      <c r="N805" s="11"/>
      <c r="O805" s="11"/>
      <c r="P805" s="11"/>
      <c r="Q805" s="11"/>
      <c r="R805" s="11"/>
      <c r="S805" s="11"/>
      <c r="T805" s="11"/>
      <c r="U805" s="11"/>
    </row>
    <row r="806" spans="1:21" x14ac:dyDescent="0.2">
      <c r="A806" s="11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1"/>
      <c r="N806" s="11"/>
      <c r="O806" s="11"/>
      <c r="P806" s="11"/>
      <c r="Q806" s="11"/>
      <c r="R806" s="11"/>
      <c r="S806" s="11"/>
      <c r="T806" s="11"/>
      <c r="U806" s="11"/>
    </row>
    <row r="807" spans="1:21" x14ac:dyDescent="0.2">
      <c r="A807" s="11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1"/>
      <c r="N807" s="11"/>
      <c r="O807" s="11"/>
      <c r="P807" s="11"/>
      <c r="Q807" s="11"/>
      <c r="R807" s="11"/>
      <c r="S807" s="11"/>
      <c r="T807" s="11"/>
      <c r="U807" s="11"/>
    </row>
    <row r="808" spans="1:21" x14ac:dyDescent="0.2">
      <c r="A808" s="11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1"/>
      <c r="N808" s="11"/>
      <c r="O808" s="11"/>
      <c r="P808" s="11"/>
      <c r="Q808" s="11"/>
      <c r="R808" s="11"/>
      <c r="S808" s="11"/>
      <c r="T808" s="11"/>
      <c r="U808" s="11"/>
    </row>
    <row r="809" spans="1:21" x14ac:dyDescent="0.2">
      <c r="A809" s="11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1"/>
      <c r="N809" s="11"/>
      <c r="O809" s="11"/>
      <c r="P809" s="11"/>
      <c r="Q809" s="11"/>
      <c r="R809" s="11"/>
      <c r="S809" s="11"/>
      <c r="T809" s="11"/>
      <c r="U809" s="11"/>
    </row>
    <row r="810" spans="1:21" x14ac:dyDescent="0.2">
      <c r="A810" s="11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1"/>
      <c r="N810" s="11"/>
      <c r="O810" s="11"/>
      <c r="P810" s="11"/>
      <c r="Q810" s="11"/>
      <c r="R810" s="11"/>
      <c r="S810" s="11"/>
      <c r="T810" s="11"/>
      <c r="U810" s="11"/>
    </row>
    <row r="811" spans="1:21" x14ac:dyDescent="0.2">
      <c r="A811" s="11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1"/>
      <c r="N811" s="11"/>
      <c r="O811" s="11"/>
      <c r="P811" s="11"/>
      <c r="Q811" s="11"/>
      <c r="R811" s="11"/>
      <c r="S811" s="11"/>
      <c r="T811" s="11"/>
      <c r="U811" s="11"/>
    </row>
    <row r="812" spans="1:21" x14ac:dyDescent="0.2">
      <c r="A812" s="11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1"/>
      <c r="N812" s="11"/>
      <c r="O812" s="11"/>
      <c r="P812" s="11"/>
      <c r="Q812" s="11"/>
      <c r="R812" s="11"/>
      <c r="S812" s="11"/>
      <c r="T812" s="11"/>
      <c r="U812" s="11"/>
    </row>
    <row r="813" spans="1:21" x14ac:dyDescent="0.2">
      <c r="A813" s="11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1"/>
      <c r="N813" s="11"/>
      <c r="O813" s="11"/>
      <c r="P813" s="11"/>
      <c r="Q813" s="11"/>
      <c r="R813" s="11"/>
      <c r="S813" s="11"/>
      <c r="T813" s="11"/>
      <c r="U813" s="11"/>
    </row>
    <row r="814" spans="1:21" x14ac:dyDescent="0.2">
      <c r="A814" s="11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1"/>
      <c r="N814" s="11"/>
      <c r="O814" s="11"/>
      <c r="P814" s="11"/>
      <c r="Q814" s="11"/>
      <c r="R814" s="11"/>
      <c r="S814" s="11"/>
      <c r="T814" s="11"/>
      <c r="U814" s="11"/>
    </row>
    <row r="815" spans="1:21" x14ac:dyDescent="0.2">
      <c r="A815" s="11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1"/>
      <c r="N815" s="11"/>
      <c r="O815" s="11"/>
      <c r="P815" s="11"/>
      <c r="Q815" s="11"/>
      <c r="R815" s="11"/>
      <c r="S815" s="11"/>
      <c r="T815" s="11"/>
      <c r="U815" s="11"/>
    </row>
    <row r="816" spans="1:21" x14ac:dyDescent="0.2">
      <c r="A816" s="11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1"/>
      <c r="N816" s="11"/>
      <c r="O816" s="11"/>
      <c r="P816" s="11"/>
      <c r="Q816" s="11"/>
      <c r="R816" s="11"/>
      <c r="S816" s="11"/>
      <c r="T816" s="11"/>
      <c r="U816" s="11"/>
    </row>
    <row r="817" spans="1:21" x14ac:dyDescent="0.2">
      <c r="A817" s="11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1"/>
      <c r="N817" s="11"/>
      <c r="O817" s="11"/>
      <c r="P817" s="11"/>
      <c r="Q817" s="11"/>
      <c r="R817" s="11"/>
      <c r="S817" s="11"/>
      <c r="T817" s="11"/>
      <c r="U817" s="11"/>
    </row>
    <row r="818" spans="1:21" x14ac:dyDescent="0.2">
      <c r="A818" s="11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1"/>
      <c r="N818" s="11"/>
      <c r="O818" s="11"/>
      <c r="P818" s="11"/>
      <c r="Q818" s="11"/>
      <c r="R818" s="11"/>
      <c r="S818" s="11"/>
      <c r="T818" s="11"/>
      <c r="U818" s="11"/>
    </row>
    <row r="819" spans="1:21" x14ac:dyDescent="0.2">
      <c r="A819" s="11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1"/>
      <c r="N819" s="11"/>
      <c r="O819" s="11"/>
      <c r="P819" s="11"/>
      <c r="Q819" s="11"/>
      <c r="R819" s="11"/>
      <c r="S819" s="11"/>
      <c r="T819" s="11"/>
      <c r="U819" s="11"/>
    </row>
    <row r="820" spans="1:21" x14ac:dyDescent="0.2">
      <c r="A820" s="11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1"/>
      <c r="N820" s="11"/>
      <c r="O820" s="11"/>
      <c r="P820" s="11"/>
      <c r="Q820" s="11"/>
      <c r="R820" s="11"/>
      <c r="S820" s="11"/>
      <c r="T820" s="11"/>
      <c r="U820" s="11"/>
    </row>
    <row r="821" spans="1:21" x14ac:dyDescent="0.2">
      <c r="A821" s="11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1"/>
      <c r="N821" s="11"/>
      <c r="O821" s="11"/>
      <c r="P821" s="11"/>
      <c r="Q821" s="11"/>
      <c r="R821" s="11"/>
      <c r="S821" s="11"/>
      <c r="T821" s="11"/>
      <c r="U821" s="11"/>
    </row>
    <row r="822" spans="1:21" x14ac:dyDescent="0.2">
      <c r="A822" s="11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1"/>
      <c r="N822" s="11"/>
      <c r="O822" s="11"/>
      <c r="P822" s="11"/>
      <c r="Q822" s="11"/>
      <c r="R822" s="11"/>
      <c r="S822" s="11"/>
      <c r="T822" s="11"/>
      <c r="U822" s="11"/>
    </row>
    <row r="823" spans="1:21" x14ac:dyDescent="0.2">
      <c r="A823" s="11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1"/>
      <c r="N823" s="11"/>
      <c r="O823" s="11"/>
      <c r="P823" s="11"/>
      <c r="Q823" s="11"/>
      <c r="R823" s="11"/>
      <c r="S823" s="11"/>
      <c r="T823" s="11"/>
      <c r="U823" s="11"/>
    </row>
    <row r="824" spans="1:21" x14ac:dyDescent="0.2">
      <c r="A824" s="11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1"/>
      <c r="N824" s="11"/>
      <c r="O824" s="11"/>
      <c r="P824" s="11"/>
      <c r="Q824" s="11"/>
      <c r="R824" s="11"/>
      <c r="S824" s="11"/>
      <c r="T824" s="11"/>
      <c r="U824" s="11"/>
    </row>
    <row r="825" spans="1:21" x14ac:dyDescent="0.2">
      <c r="A825" s="11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1"/>
      <c r="N825" s="11"/>
      <c r="O825" s="11"/>
      <c r="P825" s="11"/>
      <c r="Q825" s="11"/>
      <c r="R825" s="11"/>
      <c r="S825" s="11"/>
      <c r="T825" s="11"/>
      <c r="U825" s="11"/>
    </row>
    <row r="826" spans="1:21" x14ac:dyDescent="0.2">
      <c r="A826" s="11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1"/>
      <c r="N826" s="11"/>
      <c r="O826" s="11"/>
      <c r="P826" s="11"/>
      <c r="Q826" s="11"/>
      <c r="R826" s="11"/>
      <c r="S826" s="11"/>
      <c r="T826" s="11"/>
      <c r="U826" s="11"/>
    </row>
    <row r="827" spans="1:21" x14ac:dyDescent="0.2">
      <c r="A827" s="11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1"/>
      <c r="N827" s="11"/>
      <c r="O827" s="11"/>
      <c r="P827" s="11"/>
      <c r="Q827" s="11"/>
      <c r="R827" s="11"/>
      <c r="S827" s="11"/>
      <c r="T827" s="11"/>
      <c r="U827" s="11"/>
    </row>
    <row r="828" spans="1:21" x14ac:dyDescent="0.2">
      <c r="A828" s="11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1"/>
      <c r="N828" s="11"/>
      <c r="O828" s="11"/>
      <c r="P828" s="11"/>
      <c r="Q828" s="11"/>
      <c r="R828" s="11"/>
      <c r="S828" s="11"/>
      <c r="T828" s="11"/>
      <c r="U828" s="11"/>
    </row>
    <row r="829" spans="1:21" x14ac:dyDescent="0.2">
      <c r="A829" s="11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1"/>
      <c r="N829" s="11"/>
      <c r="O829" s="11"/>
      <c r="P829" s="11"/>
      <c r="Q829" s="11"/>
      <c r="R829" s="11"/>
      <c r="S829" s="11"/>
      <c r="T829" s="11"/>
      <c r="U829" s="11"/>
    </row>
    <row r="830" spans="1:21" x14ac:dyDescent="0.2">
      <c r="A830" s="11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1"/>
      <c r="N830" s="11"/>
      <c r="O830" s="11"/>
      <c r="P830" s="11"/>
      <c r="Q830" s="11"/>
      <c r="R830" s="11"/>
      <c r="S830" s="11"/>
      <c r="T830" s="11"/>
      <c r="U830" s="11"/>
    </row>
    <row r="831" spans="1:21" x14ac:dyDescent="0.2">
      <c r="A831" s="11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1"/>
      <c r="N831" s="11"/>
      <c r="O831" s="11"/>
      <c r="P831" s="11"/>
      <c r="Q831" s="11"/>
      <c r="R831" s="11"/>
      <c r="S831" s="11"/>
      <c r="T831" s="11"/>
      <c r="U831" s="11"/>
    </row>
    <row r="832" spans="1:21" x14ac:dyDescent="0.2">
      <c r="A832" s="11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1"/>
      <c r="N832" s="11"/>
      <c r="O832" s="11"/>
      <c r="P832" s="11"/>
      <c r="Q832" s="11"/>
      <c r="R832" s="11"/>
      <c r="S832" s="11"/>
      <c r="T832" s="11"/>
      <c r="U832" s="11"/>
    </row>
    <row r="833" spans="1:21" x14ac:dyDescent="0.2">
      <c r="A833" s="11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1"/>
      <c r="N833" s="11"/>
      <c r="O833" s="11"/>
      <c r="P833" s="11"/>
      <c r="Q833" s="11"/>
      <c r="R833" s="11"/>
      <c r="S833" s="11"/>
      <c r="T833" s="11"/>
      <c r="U833" s="11"/>
    </row>
    <row r="834" spans="1:21" x14ac:dyDescent="0.2">
      <c r="A834" s="11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1"/>
      <c r="N834" s="11"/>
      <c r="O834" s="11"/>
      <c r="P834" s="11"/>
      <c r="Q834" s="11"/>
      <c r="R834" s="11"/>
      <c r="S834" s="11"/>
      <c r="T834" s="11"/>
      <c r="U834" s="11"/>
    </row>
    <row r="835" spans="1:21" x14ac:dyDescent="0.2">
      <c r="A835" s="11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1"/>
      <c r="N835" s="11"/>
      <c r="O835" s="11"/>
      <c r="P835" s="11"/>
      <c r="Q835" s="11"/>
      <c r="R835" s="11"/>
      <c r="S835" s="11"/>
      <c r="T835" s="11"/>
      <c r="U835" s="11"/>
    </row>
    <row r="836" spans="1:21" x14ac:dyDescent="0.2">
      <c r="A836" s="11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1"/>
      <c r="N836" s="11"/>
      <c r="O836" s="11"/>
      <c r="P836" s="11"/>
      <c r="Q836" s="11"/>
      <c r="R836" s="11"/>
      <c r="S836" s="11"/>
      <c r="T836" s="11"/>
      <c r="U836" s="11"/>
    </row>
    <row r="837" spans="1:21" x14ac:dyDescent="0.2">
      <c r="A837" s="11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1"/>
      <c r="N837" s="11"/>
      <c r="O837" s="11"/>
      <c r="P837" s="11"/>
      <c r="Q837" s="11"/>
      <c r="R837" s="11"/>
      <c r="S837" s="11"/>
      <c r="T837" s="11"/>
      <c r="U837" s="11"/>
    </row>
    <row r="838" spans="1:21" x14ac:dyDescent="0.2">
      <c r="A838" s="11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1"/>
      <c r="N838" s="11"/>
      <c r="O838" s="11"/>
      <c r="P838" s="11"/>
      <c r="Q838" s="11"/>
      <c r="R838" s="11"/>
      <c r="S838" s="11"/>
      <c r="T838" s="11"/>
      <c r="U838" s="11"/>
    </row>
    <row r="839" spans="1:21" x14ac:dyDescent="0.2">
      <c r="A839" s="11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1"/>
      <c r="N839" s="11"/>
      <c r="O839" s="11"/>
      <c r="P839" s="11"/>
      <c r="Q839" s="11"/>
      <c r="R839" s="11"/>
      <c r="S839" s="11"/>
      <c r="T839" s="11"/>
      <c r="U839" s="11"/>
    </row>
    <row r="840" spans="1:21" x14ac:dyDescent="0.2">
      <c r="A840" s="11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1"/>
      <c r="N840" s="11"/>
      <c r="O840" s="11"/>
      <c r="P840" s="11"/>
      <c r="Q840" s="11"/>
      <c r="R840" s="11"/>
      <c r="S840" s="11"/>
      <c r="T840" s="11"/>
      <c r="U840" s="11"/>
    </row>
    <row r="841" spans="1:21" x14ac:dyDescent="0.2">
      <c r="A841" s="11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1"/>
      <c r="N841" s="11"/>
      <c r="O841" s="11"/>
      <c r="P841" s="11"/>
      <c r="Q841" s="11"/>
      <c r="R841" s="11"/>
      <c r="S841" s="11"/>
      <c r="T841" s="11"/>
      <c r="U841" s="11"/>
    </row>
    <row r="842" spans="1:21" x14ac:dyDescent="0.2">
      <c r="A842" s="11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1"/>
      <c r="N842" s="11"/>
      <c r="O842" s="11"/>
      <c r="P842" s="11"/>
      <c r="Q842" s="11"/>
      <c r="R842" s="11"/>
      <c r="S842" s="11"/>
      <c r="T842" s="11"/>
      <c r="U842" s="11"/>
    </row>
    <row r="843" spans="1:21" x14ac:dyDescent="0.2">
      <c r="A843" s="11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1"/>
      <c r="N843" s="11"/>
      <c r="O843" s="11"/>
      <c r="P843" s="11"/>
      <c r="Q843" s="11"/>
      <c r="R843" s="11"/>
      <c r="S843" s="11"/>
      <c r="T843" s="11"/>
      <c r="U843" s="11"/>
    </row>
    <row r="844" spans="1:21" x14ac:dyDescent="0.2">
      <c r="A844" s="11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1"/>
      <c r="N844" s="11"/>
      <c r="O844" s="11"/>
      <c r="P844" s="11"/>
      <c r="Q844" s="11"/>
      <c r="R844" s="11"/>
      <c r="S844" s="11"/>
      <c r="T844" s="11"/>
      <c r="U844" s="11"/>
    </row>
    <row r="845" spans="1:21" x14ac:dyDescent="0.2">
      <c r="A845" s="11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1"/>
      <c r="N845" s="11"/>
      <c r="O845" s="11"/>
      <c r="P845" s="11"/>
      <c r="Q845" s="11"/>
      <c r="R845" s="11"/>
      <c r="S845" s="11"/>
      <c r="T845" s="11"/>
      <c r="U845" s="11"/>
    </row>
    <row r="846" spans="1:21" x14ac:dyDescent="0.2">
      <c r="A846" s="11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1"/>
      <c r="N846" s="11"/>
      <c r="O846" s="11"/>
      <c r="P846" s="11"/>
      <c r="Q846" s="11"/>
      <c r="R846" s="11"/>
      <c r="S846" s="11"/>
      <c r="T846" s="11"/>
      <c r="U846" s="11"/>
    </row>
    <row r="847" spans="1:21" x14ac:dyDescent="0.2">
      <c r="A847" s="11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1"/>
      <c r="N847" s="11"/>
      <c r="O847" s="11"/>
      <c r="P847" s="11"/>
      <c r="Q847" s="11"/>
      <c r="R847" s="11"/>
      <c r="S847" s="11"/>
      <c r="T847" s="11"/>
      <c r="U847" s="11"/>
    </row>
    <row r="848" spans="1:21" x14ac:dyDescent="0.2">
      <c r="A848" s="11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1"/>
      <c r="N848" s="11"/>
      <c r="O848" s="11"/>
      <c r="P848" s="11"/>
      <c r="Q848" s="11"/>
      <c r="R848" s="11"/>
      <c r="S848" s="11"/>
      <c r="T848" s="11"/>
      <c r="U848" s="11"/>
    </row>
    <row r="849" spans="1:21" x14ac:dyDescent="0.2">
      <c r="A849" s="11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1"/>
      <c r="N849" s="11"/>
      <c r="O849" s="11"/>
      <c r="P849" s="11"/>
      <c r="Q849" s="11"/>
      <c r="R849" s="11"/>
      <c r="S849" s="11"/>
      <c r="T849" s="11"/>
      <c r="U849" s="11"/>
    </row>
    <row r="850" spans="1:21" x14ac:dyDescent="0.2">
      <c r="A850" s="11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1"/>
      <c r="N850" s="11"/>
      <c r="O850" s="11"/>
      <c r="P850" s="11"/>
      <c r="Q850" s="11"/>
      <c r="R850" s="11"/>
      <c r="S850" s="11"/>
      <c r="T850" s="11"/>
      <c r="U850" s="11"/>
    </row>
    <row r="851" spans="1:21" x14ac:dyDescent="0.2">
      <c r="A851" s="11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1"/>
      <c r="N851" s="11"/>
      <c r="O851" s="11"/>
      <c r="P851" s="11"/>
      <c r="Q851" s="11"/>
      <c r="R851" s="11"/>
      <c r="S851" s="11"/>
      <c r="T851" s="11"/>
      <c r="U851" s="11"/>
    </row>
    <row r="852" spans="1:21" x14ac:dyDescent="0.2">
      <c r="A852" s="11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1"/>
      <c r="N852" s="11"/>
      <c r="O852" s="11"/>
      <c r="P852" s="11"/>
      <c r="Q852" s="11"/>
      <c r="R852" s="11"/>
      <c r="S852" s="11"/>
      <c r="T852" s="11"/>
      <c r="U852" s="11"/>
    </row>
    <row r="853" spans="1:21" x14ac:dyDescent="0.2">
      <c r="A853" s="11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1"/>
      <c r="N853" s="11"/>
      <c r="O853" s="11"/>
      <c r="P853" s="11"/>
      <c r="Q853" s="11"/>
      <c r="R853" s="11"/>
      <c r="S853" s="11"/>
      <c r="T853" s="11"/>
      <c r="U853" s="11"/>
    </row>
    <row r="854" spans="1:21" x14ac:dyDescent="0.2">
      <c r="A854" s="11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1"/>
      <c r="N854" s="11"/>
      <c r="O854" s="11"/>
      <c r="P854" s="11"/>
      <c r="Q854" s="11"/>
      <c r="R854" s="11"/>
      <c r="S854" s="11"/>
      <c r="T854" s="11"/>
      <c r="U854" s="11"/>
    </row>
    <row r="855" spans="1:21" x14ac:dyDescent="0.2">
      <c r="A855" s="11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1"/>
      <c r="N855" s="11"/>
      <c r="O855" s="11"/>
      <c r="P855" s="11"/>
      <c r="Q855" s="11"/>
      <c r="R855" s="11"/>
      <c r="S855" s="11"/>
      <c r="T855" s="11"/>
      <c r="U855" s="11"/>
    </row>
    <row r="856" spans="1:21" x14ac:dyDescent="0.2">
      <c r="A856" s="11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1"/>
      <c r="N856" s="11"/>
      <c r="O856" s="11"/>
      <c r="P856" s="11"/>
      <c r="Q856" s="11"/>
      <c r="R856" s="11"/>
      <c r="S856" s="11"/>
      <c r="T856" s="11"/>
      <c r="U856" s="11"/>
    </row>
    <row r="857" spans="1:21" x14ac:dyDescent="0.2">
      <c r="A857" s="11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1"/>
      <c r="N857" s="11"/>
      <c r="O857" s="11"/>
      <c r="P857" s="11"/>
      <c r="Q857" s="11"/>
      <c r="R857" s="11"/>
      <c r="S857" s="11"/>
      <c r="T857" s="11"/>
      <c r="U857" s="11"/>
    </row>
    <row r="858" spans="1:21" x14ac:dyDescent="0.2">
      <c r="A858" s="11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1"/>
      <c r="N858" s="11"/>
      <c r="O858" s="11"/>
      <c r="P858" s="11"/>
      <c r="Q858" s="11"/>
      <c r="R858" s="11"/>
      <c r="S858" s="11"/>
      <c r="T858" s="11"/>
      <c r="U858" s="11"/>
    </row>
    <row r="859" spans="1:21" x14ac:dyDescent="0.2">
      <c r="A859" s="11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1"/>
      <c r="N859" s="11"/>
      <c r="O859" s="11"/>
      <c r="P859" s="11"/>
      <c r="Q859" s="11"/>
      <c r="R859" s="11"/>
      <c r="S859" s="11"/>
      <c r="T859" s="11"/>
      <c r="U859" s="11"/>
    </row>
    <row r="860" spans="1:21" x14ac:dyDescent="0.2">
      <c r="A860" s="11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1"/>
      <c r="N860" s="11"/>
      <c r="O860" s="11"/>
      <c r="P860" s="11"/>
      <c r="Q860" s="11"/>
      <c r="R860" s="11"/>
      <c r="S860" s="11"/>
      <c r="T860" s="11"/>
      <c r="U860" s="11"/>
    </row>
    <row r="861" spans="1:21" x14ac:dyDescent="0.2">
      <c r="A861" s="11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1"/>
      <c r="N861" s="11"/>
      <c r="O861" s="11"/>
      <c r="P861" s="11"/>
      <c r="Q861" s="11"/>
      <c r="R861" s="11"/>
      <c r="S861" s="11"/>
      <c r="T861" s="11"/>
      <c r="U861" s="11"/>
    </row>
    <row r="862" spans="1:21" x14ac:dyDescent="0.2">
      <c r="A862" s="11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1"/>
      <c r="N862" s="11"/>
      <c r="O862" s="11"/>
      <c r="P862" s="11"/>
      <c r="Q862" s="11"/>
      <c r="R862" s="11"/>
      <c r="S862" s="11"/>
      <c r="T862" s="11"/>
      <c r="U862" s="11"/>
    </row>
    <row r="863" spans="1:21" x14ac:dyDescent="0.2">
      <c r="A863" s="11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1"/>
      <c r="N863" s="11"/>
      <c r="O863" s="11"/>
      <c r="P863" s="11"/>
      <c r="Q863" s="11"/>
      <c r="R863" s="11"/>
      <c r="S863" s="11"/>
      <c r="T863" s="11"/>
      <c r="U863" s="11"/>
    </row>
    <row r="864" spans="1:21" x14ac:dyDescent="0.2">
      <c r="A864" s="11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1"/>
      <c r="N864" s="11"/>
      <c r="O864" s="11"/>
      <c r="P864" s="11"/>
      <c r="Q864" s="11"/>
      <c r="R864" s="11"/>
      <c r="S864" s="11"/>
      <c r="T864" s="11"/>
      <c r="U864" s="11"/>
    </row>
    <row r="865" spans="1:21" x14ac:dyDescent="0.2">
      <c r="A865" s="11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1"/>
      <c r="N865" s="11"/>
      <c r="O865" s="11"/>
      <c r="P865" s="11"/>
      <c r="Q865" s="11"/>
      <c r="R865" s="11"/>
      <c r="S865" s="11"/>
      <c r="T865" s="11"/>
      <c r="U865" s="11"/>
    </row>
    <row r="866" spans="1:21" x14ac:dyDescent="0.2">
      <c r="A866" s="11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1"/>
      <c r="N866" s="11"/>
      <c r="O866" s="11"/>
      <c r="P866" s="11"/>
      <c r="Q866" s="11"/>
      <c r="R866" s="11"/>
      <c r="S866" s="11"/>
      <c r="T866" s="11"/>
      <c r="U866" s="11"/>
    </row>
    <row r="867" spans="1:21" x14ac:dyDescent="0.2">
      <c r="A867" s="11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1"/>
      <c r="N867" s="11"/>
      <c r="O867" s="11"/>
      <c r="P867" s="11"/>
      <c r="Q867" s="11"/>
      <c r="R867" s="11"/>
      <c r="S867" s="11"/>
      <c r="T867" s="11"/>
      <c r="U867" s="11"/>
    </row>
    <row r="868" spans="1:21" x14ac:dyDescent="0.2">
      <c r="A868" s="11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1"/>
      <c r="N868" s="11"/>
      <c r="O868" s="11"/>
      <c r="P868" s="11"/>
      <c r="Q868" s="11"/>
      <c r="R868" s="11"/>
      <c r="S868" s="11"/>
      <c r="T868" s="11"/>
      <c r="U868" s="11"/>
    </row>
    <row r="869" spans="1:21" x14ac:dyDescent="0.2">
      <c r="A869" s="11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1"/>
      <c r="N869" s="11"/>
      <c r="O869" s="11"/>
      <c r="P869" s="11"/>
      <c r="Q869" s="11"/>
      <c r="R869" s="11"/>
      <c r="S869" s="11"/>
      <c r="T869" s="11"/>
      <c r="U869" s="11"/>
    </row>
    <row r="870" spans="1:21" x14ac:dyDescent="0.2">
      <c r="A870" s="11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1"/>
      <c r="N870" s="11"/>
      <c r="O870" s="11"/>
      <c r="P870" s="11"/>
      <c r="Q870" s="11"/>
      <c r="R870" s="11"/>
      <c r="S870" s="11"/>
      <c r="T870" s="11"/>
      <c r="U870" s="11"/>
    </row>
    <row r="871" spans="1:21" x14ac:dyDescent="0.2">
      <c r="A871" s="11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1"/>
      <c r="N871" s="11"/>
      <c r="O871" s="11"/>
      <c r="P871" s="11"/>
      <c r="Q871" s="11"/>
      <c r="R871" s="11"/>
      <c r="S871" s="11"/>
      <c r="T871" s="11"/>
      <c r="U871" s="11"/>
    </row>
    <row r="872" spans="1:21" x14ac:dyDescent="0.2">
      <c r="A872" s="11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1"/>
      <c r="N872" s="11"/>
      <c r="O872" s="11"/>
      <c r="P872" s="11"/>
      <c r="Q872" s="11"/>
      <c r="R872" s="11"/>
      <c r="S872" s="11"/>
      <c r="T872" s="11"/>
      <c r="U872" s="11"/>
    </row>
    <row r="873" spans="1:21" x14ac:dyDescent="0.2">
      <c r="A873" s="11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1"/>
      <c r="N873" s="11"/>
      <c r="O873" s="11"/>
      <c r="P873" s="11"/>
      <c r="Q873" s="11"/>
      <c r="R873" s="11"/>
      <c r="S873" s="11"/>
      <c r="T873" s="11"/>
      <c r="U873" s="11"/>
    </row>
    <row r="874" spans="1:21" x14ac:dyDescent="0.2">
      <c r="A874" s="11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1"/>
      <c r="N874" s="11"/>
      <c r="O874" s="11"/>
      <c r="P874" s="11"/>
      <c r="Q874" s="11"/>
      <c r="R874" s="11"/>
      <c r="S874" s="11"/>
      <c r="T874" s="11"/>
      <c r="U874" s="11"/>
    </row>
    <row r="875" spans="1:21" x14ac:dyDescent="0.2">
      <c r="A875" s="11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1"/>
      <c r="N875" s="11"/>
      <c r="O875" s="11"/>
      <c r="P875" s="11"/>
      <c r="Q875" s="11"/>
      <c r="R875" s="11"/>
      <c r="S875" s="11"/>
      <c r="T875" s="11"/>
      <c r="U875" s="11"/>
    </row>
    <row r="876" spans="1:21" x14ac:dyDescent="0.2">
      <c r="A876" s="11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1"/>
      <c r="N876" s="11"/>
      <c r="O876" s="11"/>
      <c r="P876" s="11"/>
      <c r="Q876" s="11"/>
      <c r="R876" s="11"/>
      <c r="S876" s="11"/>
      <c r="T876" s="11"/>
      <c r="U876" s="11"/>
    </row>
    <row r="877" spans="1:21" x14ac:dyDescent="0.2">
      <c r="A877" s="11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1"/>
      <c r="N877" s="11"/>
      <c r="O877" s="11"/>
      <c r="P877" s="11"/>
      <c r="Q877" s="11"/>
      <c r="R877" s="11"/>
      <c r="S877" s="11"/>
      <c r="T877" s="11"/>
      <c r="U877" s="11"/>
    </row>
    <row r="878" spans="1:21" x14ac:dyDescent="0.2">
      <c r="A878" s="11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1"/>
      <c r="N878" s="11"/>
      <c r="O878" s="11"/>
      <c r="P878" s="11"/>
      <c r="Q878" s="11"/>
      <c r="R878" s="11"/>
      <c r="S878" s="11"/>
      <c r="T878" s="11"/>
      <c r="U878" s="11"/>
    </row>
    <row r="879" spans="1:21" x14ac:dyDescent="0.2">
      <c r="A879" s="11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1"/>
      <c r="N879" s="11"/>
      <c r="O879" s="11"/>
      <c r="P879" s="11"/>
      <c r="Q879" s="11"/>
      <c r="R879" s="11"/>
      <c r="S879" s="11"/>
      <c r="T879" s="11"/>
      <c r="U879" s="11"/>
    </row>
    <row r="880" spans="1:21" x14ac:dyDescent="0.2">
      <c r="A880" s="11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1"/>
      <c r="N880" s="11"/>
      <c r="O880" s="11"/>
      <c r="P880" s="11"/>
      <c r="Q880" s="11"/>
      <c r="R880" s="11"/>
      <c r="S880" s="11"/>
      <c r="T880" s="11"/>
      <c r="U880" s="11"/>
    </row>
    <row r="881" spans="1:21" x14ac:dyDescent="0.2">
      <c r="A881" s="11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1"/>
      <c r="N881" s="11"/>
      <c r="O881" s="11"/>
      <c r="P881" s="11"/>
      <c r="Q881" s="11"/>
      <c r="R881" s="11"/>
      <c r="S881" s="11"/>
      <c r="T881" s="11"/>
      <c r="U881" s="11"/>
    </row>
    <row r="882" spans="1:21" x14ac:dyDescent="0.2">
      <c r="A882" s="11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1"/>
      <c r="N882" s="11"/>
      <c r="O882" s="11"/>
      <c r="P882" s="11"/>
      <c r="Q882" s="11"/>
      <c r="R882" s="11"/>
      <c r="S882" s="11"/>
      <c r="T882" s="11"/>
      <c r="U882" s="11"/>
    </row>
    <row r="883" spans="1:21" x14ac:dyDescent="0.2">
      <c r="A883" s="11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1"/>
      <c r="N883" s="11"/>
      <c r="O883" s="11"/>
      <c r="P883" s="11"/>
      <c r="Q883" s="11"/>
      <c r="R883" s="11"/>
      <c r="S883" s="11"/>
      <c r="T883" s="11"/>
      <c r="U883" s="11"/>
    </row>
    <row r="884" spans="1:21" x14ac:dyDescent="0.2">
      <c r="A884" s="11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1"/>
      <c r="N884" s="11"/>
      <c r="O884" s="11"/>
      <c r="P884" s="11"/>
      <c r="Q884" s="11"/>
      <c r="R884" s="11"/>
      <c r="S884" s="11"/>
      <c r="T884" s="11"/>
      <c r="U884" s="11"/>
    </row>
    <row r="885" spans="1:21" x14ac:dyDescent="0.2">
      <c r="A885" s="11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1"/>
      <c r="N885" s="11"/>
      <c r="O885" s="11"/>
      <c r="P885" s="11"/>
      <c r="Q885" s="11"/>
      <c r="R885" s="11"/>
      <c r="S885" s="11"/>
      <c r="T885" s="11"/>
      <c r="U885" s="11"/>
    </row>
    <row r="886" spans="1:21" x14ac:dyDescent="0.2">
      <c r="A886" s="11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1"/>
      <c r="N886" s="11"/>
      <c r="O886" s="11"/>
      <c r="P886" s="11"/>
      <c r="Q886" s="11"/>
      <c r="R886" s="11"/>
      <c r="S886" s="11"/>
      <c r="T886" s="11"/>
      <c r="U886" s="11"/>
    </row>
    <row r="887" spans="1:21" x14ac:dyDescent="0.2">
      <c r="A887" s="11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1"/>
      <c r="N887" s="11"/>
      <c r="O887" s="11"/>
      <c r="P887" s="11"/>
      <c r="Q887" s="11"/>
      <c r="R887" s="11"/>
      <c r="S887" s="11"/>
      <c r="T887" s="11"/>
      <c r="U887" s="11"/>
    </row>
    <row r="888" spans="1:21" x14ac:dyDescent="0.2">
      <c r="A888" s="11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1"/>
      <c r="N888" s="11"/>
      <c r="O888" s="11"/>
      <c r="P888" s="11"/>
      <c r="Q888" s="11"/>
      <c r="R888" s="11"/>
      <c r="S888" s="11"/>
      <c r="T888" s="11"/>
      <c r="U888" s="11"/>
    </row>
    <row r="889" spans="1:21" x14ac:dyDescent="0.2">
      <c r="A889" s="11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1"/>
      <c r="N889" s="11"/>
      <c r="O889" s="11"/>
      <c r="P889" s="11"/>
      <c r="Q889" s="11"/>
      <c r="R889" s="11"/>
      <c r="S889" s="11"/>
      <c r="T889" s="11"/>
      <c r="U889" s="11"/>
    </row>
    <row r="890" spans="1:21" x14ac:dyDescent="0.2">
      <c r="A890" s="11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1"/>
      <c r="N890" s="11"/>
      <c r="O890" s="11"/>
      <c r="P890" s="11"/>
      <c r="Q890" s="11"/>
      <c r="R890" s="11"/>
      <c r="S890" s="11"/>
      <c r="T890" s="11"/>
      <c r="U890" s="11"/>
    </row>
    <row r="891" spans="1:21" x14ac:dyDescent="0.2">
      <c r="A891" s="11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1"/>
      <c r="N891" s="11"/>
      <c r="O891" s="11"/>
      <c r="P891" s="11"/>
      <c r="Q891" s="11"/>
      <c r="R891" s="11"/>
      <c r="S891" s="11"/>
      <c r="T891" s="11"/>
      <c r="U891" s="11"/>
    </row>
    <row r="892" spans="1:21" x14ac:dyDescent="0.2">
      <c r="A892" s="11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1"/>
      <c r="N892" s="11"/>
      <c r="O892" s="11"/>
      <c r="P892" s="11"/>
      <c r="Q892" s="11"/>
      <c r="R892" s="11"/>
      <c r="S892" s="11"/>
      <c r="T892" s="11"/>
      <c r="U892" s="11"/>
    </row>
    <row r="893" spans="1:21" x14ac:dyDescent="0.2">
      <c r="A893" s="11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1"/>
      <c r="N893" s="11"/>
      <c r="O893" s="11"/>
      <c r="P893" s="11"/>
      <c r="Q893" s="11"/>
      <c r="R893" s="11"/>
      <c r="S893" s="11"/>
      <c r="T893" s="11"/>
      <c r="U893" s="11"/>
    </row>
    <row r="894" spans="1:21" x14ac:dyDescent="0.2">
      <c r="A894" s="11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1"/>
      <c r="N894" s="11"/>
      <c r="O894" s="11"/>
      <c r="P894" s="11"/>
      <c r="Q894" s="11"/>
      <c r="R894" s="11"/>
      <c r="S894" s="11"/>
      <c r="T894" s="11"/>
      <c r="U894" s="11"/>
    </row>
    <row r="895" spans="1:21" x14ac:dyDescent="0.2">
      <c r="A895" s="11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1"/>
      <c r="N895" s="11"/>
      <c r="O895" s="11"/>
      <c r="P895" s="11"/>
      <c r="Q895" s="11"/>
      <c r="R895" s="11"/>
      <c r="S895" s="11"/>
      <c r="T895" s="11"/>
      <c r="U895" s="11"/>
    </row>
    <row r="896" spans="1:21" x14ac:dyDescent="0.2">
      <c r="A896" s="11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1"/>
      <c r="N896" s="11"/>
      <c r="O896" s="11"/>
      <c r="P896" s="11"/>
      <c r="Q896" s="11"/>
      <c r="R896" s="11"/>
      <c r="S896" s="11"/>
      <c r="T896" s="11"/>
      <c r="U896" s="11"/>
    </row>
    <row r="897" spans="1:21" x14ac:dyDescent="0.2">
      <c r="A897" s="11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1"/>
      <c r="N897" s="11"/>
      <c r="O897" s="11"/>
      <c r="P897" s="11"/>
      <c r="Q897" s="11"/>
      <c r="R897" s="11"/>
      <c r="S897" s="11"/>
      <c r="T897" s="11"/>
      <c r="U897" s="11"/>
    </row>
    <row r="898" spans="1:21" x14ac:dyDescent="0.2">
      <c r="A898" s="11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1"/>
      <c r="N898" s="11"/>
      <c r="O898" s="11"/>
      <c r="P898" s="11"/>
      <c r="Q898" s="11"/>
      <c r="R898" s="11"/>
      <c r="S898" s="11"/>
      <c r="T898" s="11"/>
      <c r="U898" s="11"/>
    </row>
    <row r="899" spans="1:21" x14ac:dyDescent="0.2">
      <c r="A899" s="11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1"/>
      <c r="N899" s="11"/>
      <c r="O899" s="11"/>
      <c r="P899" s="11"/>
      <c r="Q899" s="11"/>
      <c r="R899" s="11"/>
      <c r="S899" s="11"/>
      <c r="T899" s="11"/>
      <c r="U899" s="11"/>
    </row>
    <row r="900" spans="1:21" x14ac:dyDescent="0.2">
      <c r="A900" s="11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1"/>
      <c r="N900" s="11"/>
      <c r="O900" s="11"/>
      <c r="P900" s="11"/>
      <c r="Q900" s="11"/>
      <c r="R900" s="11"/>
      <c r="S900" s="11"/>
      <c r="T900" s="11"/>
      <c r="U900" s="11"/>
    </row>
    <row r="901" spans="1:21" x14ac:dyDescent="0.2">
      <c r="A901" s="11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1"/>
      <c r="N901" s="11"/>
      <c r="O901" s="11"/>
      <c r="P901" s="11"/>
      <c r="Q901" s="11"/>
      <c r="R901" s="11"/>
      <c r="S901" s="11"/>
      <c r="T901" s="11"/>
      <c r="U901" s="11"/>
    </row>
    <row r="902" spans="1:21" x14ac:dyDescent="0.2">
      <c r="A902" s="11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1"/>
      <c r="N902" s="11"/>
      <c r="O902" s="11"/>
      <c r="P902" s="11"/>
      <c r="Q902" s="11"/>
      <c r="R902" s="11"/>
      <c r="S902" s="11"/>
      <c r="T902" s="11"/>
      <c r="U902" s="11"/>
    </row>
    <row r="903" spans="1:21" x14ac:dyDescent="0.2">
      <c r="A903" s="11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1"/>
      <c r="N903" s="11"/>
      <c r="O903" s="11"/>
      <c r="P903" s="11"/>
      <c r="Q903" s="11"/>
      <c r="R903" s="11"/>
      <c r="S903" s="11"/>
      <c r="T903" s="11"/>
      <c r="U903" s="11"/>
    </row>
    <row r="904" spans="1:21" x14ac:dyDescent="0.2">
      <c r="A904" s="11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1"/>
      <c r="N904" s="11"/>
      <c r="O904" s="11"/>
      <c r="P904" s="11"/>
      <c r="Q904" s="11"/>
      <c r="R904" s="11"/>
      <c r="S904" s="11"/>
      <c r="T904" s="11"/>
      <c r="U904" s="11"/>
    </row>
    <row r="905" spans="1:21" x14ac:dyDescent="0.2">
      <c r="A905" s="11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1"/>
      <c r="N905" s="11"/>
      <c r="O905" s="11"/>
      <c r="P905" s="11"/>
      <c r="Q905" s="11"/>
      <c r="R905" s="11"/>
      <c r="S905" s="11"/>
      <c r="T905" s="11"/>
      <c r="U905" s="11"/>
    </row>
    <row r="906" spans="1:21" x14ac:dyDescent="0.2">
      <c r="A906" s="11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1"/>
      <c r="N906" s="11"/>
      <c r="O906" s="11"/>
      <c r="P906" s="11"/>
      <c r="Q906" s="11"/>
      <c r="R906" s="11"/>
      <c r="S906" s="11"/>
      <c r="T906" s="11"/>
      <c r="U906" s="11"/>
    </row>
    <row r="907" spans="1:21" x14ac:dyDescent="0.2">
      <c r="A907" s="11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1"/>
      <c r="N907" s="11"/>
      <c r="O907" s="11"/>
      <c r="P907" s="11"/>
      <c r="Q907" s="11"/>
      <c r="R907" s="11"/>
      <c r="S907" s="11"/>
      <c r="T907" s="11"/>
      <c r="U907" s="11"/>
    </row>
    <row r="908" spans="1:21" x14ac:dyDescent="0.2">
      <c r="A908" s="11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1"/>
      <c r="N908" s="11"/>
      <c r="O908" s="11"/>
      <c r="P908" s="11"/>
      <c r="Q908" s="11"/>
      <c r="R908" s="11"/>
      <c r="S908" s="11"/>
      <c r="T908" s="11"/>
      <c r="U908" s="11"/>
    </row>
    <row r="909" spans="1:21" x14ac:dyDescent="0.2">
      <c r="A909" s="11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1"/>
      <c r="N909" s="11"/>
      <c r="O909" s="11"/>
      <c r="P909" s="11"/>
      <c r="Q909" s="11"/>
      <c r="R909" s="11"/>
      <c r="S909" s="11"/>
      <c r="T909" s="11"/>
      <c r="U909" s="11"/>
    </row>
    <row r="910" spans="1:21" x14ac:dyDescent="0.2">
      <c r="A910" s="11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1"/>
      <c r="N910" s="11"/>
      <c r="O910" s="11"/>
      <c r="P910" s="11"/>
      <c r="Q910" s="11"/>
      <c r="R910" s="11"/>
      <c r="S910" s="11"/>
      <c r="T910" s="11"/>
      <c r="U910" s="11"/>
    </row>
    <row r="911" spans="1:21" x14ac:dyDescent="0.2">
      <c r="A911" s="11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1"/>
      <c r="N911" s="11"/>
      <c r="O911" s="11"/>
      <c r="P911" s="11"/>
      <c r="Q911" s="11"/>
      <c r="R911" s="11"/>
      <c r="S911" s="11"/>
      <c r="T911" s="11"/>
      <c r="U911" s="11"/>
    </row>
    <row r="912" spans="1:21" x14ac:dyDescent="0.2">
      <c r="A912" s="11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1"/>
      <c r="N912" s="11"/>
      <c r="O912" s="11"/>
      <c r="P912" s="11"/>
      <c r="Q912" s="11"/>
      <c r="R912" s="11"/>
      <c r="S912" s="11"/>
      <c r="T912" s="11"/>
      <c r="U912" s="11"/>
    </row>
    <row r="913" spans="1:21" x14ac:dyDescent="0.2">
      <c r="A913" s="11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1"/>
      <c r="N913" s="11"/>
      <c r="O913" s="11"/>
      <c r="P913" s="11"/>
      <c r="Q913" s="11"/>
      <c r="R913" s="11"/>
      <c r="S913" s="11"/>
      <c r="T913" s="11"/>
      <c r="U913" s="11"/>
    </row>
    <row r="914" spans="1:21" x14ac:dyDescent="0.2">
      <c r="A914" s="11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1"/>
      <c r="N914" s="11"/>
      <c r="O914" s="11"/>
      <c r="P914" s="11"/>
      <c r="Q914" s="11"/>
      <c r="R914" s="11"/>
      <c r="S914" s="11"/>
      <c r="T914" s="11"/>
      <c r="U914" s="11"/>
    </row>
    <row r="915" spans="1:21" x14ac:dyDescent="0.2">
      <c r="A915" s="11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1"/>
      <c r="N915" s="11"/>
      <c r="O915" s="11"/>
      <c r="P915" s="11"/>
      <c r="Q915" s="11"/>
      <c r="R915" s="11"/>
      <c r="S915" s="11"/>
      <c r="T915" s="11"/>
      <c r="U915" s="11"/>
    </row>
    <row r="916" spans="1:21" x14ac:dyDescent="0.2">
      <c r="A916" s="11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1"/>
      <c r="N916" s="11"/>
      <c r="O916" s="11"/>
      <c r="P916" s="11"/>
      <c r="Q916" s="11"/>
      <c r="R916" s="11"/>
      <c r="S916" s="11"/>
      <c r="T916" s="11"/>
      <c r="U916" s="11"/>
    </row>
    <row r="917" spans="1:21" x14ac:dyDescent="0.2">
      <c r="A917" s="11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1"/>
      <c r="N917" s="11"/>
      <c r="O917" s="11"/>
      <c r="P917" s="11"/>
      <c r="Q917" s="11"/>
      <c r="R917" s="11"/>
      <c r="S917" s="11"/>
      <c r="T917" s="11"/>
      <c r="U917" s="11"/>
    </row>
    <row r="918" spans="1:21" x14ac:dyDescent="0.2">
      <c r="A918" s="11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1"/>
      <c r="N918" s="11"/>
      <c r="O918" s="11"/>
      <c r="P918" s="11"/>
      <c r="Q918" s="11"/>
      <c r="R918" s="11"/>
      <c r="S918" s="11"/>
      <c r="T918" s="11"/>
      <c r="U918" s="11"/>
    </row>
    <row r="919" spans="1:21" x14ac:dyDescent="0.2">
      <c r="A919" s="11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1"/>
      <c r="N919" s="11"/>
      <c r="O919" s="11"/>
      <c r="P919" s="11"/>
      <c r="Q919" s="11"/>
      <c r="R919" s="11"/>
      <c r="S919" s="11"/>
      <c r="T919" s="11"/>
      <c r="U919" s="11"/>
    </row>
    <row r="920" spans="1:21" x14ac:dyDescent="0.2">
      <c r="A920" s="11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1"/>
      <c r="N920" s="11"/>
      <c r="O920" s="11"/>
      <c r="P920" s="11"/>
      <c r="Q920" s="11"/>
      <c r="R920" s="11"/>
      <c r="S920" s="11"/>
      <c r="T920" s="11"/>
      <c r="U920" s="11"/>
    </row>
    <row r="921" spans="1:21" x14ac:dyDescent="0.2">
      <c r="A921" s="11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1"/>
      <c r="N921" s="11"/>
      <c r="O921" s="11"/>
      <c r="P921" s="11"/>
      <c r="Q921" s="11"/>
      <c r="R921" s="11"/>
      <c r="S921" s="11"/>
      <c r="T921" s="11"/>
      <c r="U921" s="11"/>
    </row>
    <row r="922" spans="1:21" x14ac:dyDescent="0.2">
      <c r="A922" s="11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1"/>
      <c r="N922" s="11"/>
      <c r="O922" s="11"/>
      <c r="P922" s="11"/>
      <c r="Q922" s="11"/>
      <c r="R922" s="11"/>
      <c r="S922" s="11"/>
      <c r="T922" s="11"/>
      <c r="U922" s="11"/>
    </row>
    <row r="923" spans="1:21" x14ac:dyDescent="0.2">
      <c r="A923" s="11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1"/>
      <c r="N923" s="11"/>
      <c r="O923" s="11"/>
      <c r="P923" s="11"/>
      <c r="Q923" s="11"/>
      <c r="R923" s="11"/>
      <c r="S923" s="11"/>
      <c r="T923" s="11"/>
      <c r="U923" s="11"/>
    </row>
    <row r="924" spans="1:21" x14ac:dyDescent="0.2">
      <c r="A924" s="11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1"/>
      <c r="N924" s="11"/>
      <c r="O924" s="11"/>
      <c r="P924" s="11"/>
      <c r="Q924" s="11"/>
      <c r="R924" s="11"/>
      <c r="S924" s="11"/>
      <c r="T924" s="11"/>
      <c r="U924" s="11"/>
    </row>
    <row r="925" spans="1:21" x14ac:dyDescent="0.2">
      <c r="A925" s="11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1"/>
      <c r="N925" s="11"/>
      <c r="O925" s="11"/>
      <c r="P925" s="11"/>
      <c r="Q925" s="11"/>
      <c r="R925" s="11"/>
      <c r="S925" s="11"/>
      <c r="T925" s="11"/>
      <c r="U925" s="11"/>
    </row>
    <row r="926" spans="1:21" x14ac:dyDescent="0.2">
      <c r="A926" s="11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1"/>
      <c r="N926" s="11"/>
      <c r="O926" s="11"/>
      <c r="P926" s="11"/>
      <c r="Q926" s="11"/>
      <c r="R926" s="11"/>
      <c r="S926" s="11"/>
      <c r="T926" s="11"/>
      <c r="U926" s="11"/>
    </row>
    <row r="927" spans="1:21" x14ac:dyDescent="0.2">
      <c r="A927" s="11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1"/>
      <c r="N927" s="11"/>
      <c r="O927" s="11"/>
      <c r="P927" s="11"/>
      <c r="Q927" s="11"/>
      <c r="R927" s="11"/>
      <c r="S927" s="11"/>
      <c r="T927" s="11"/>
      <c r="U927" s="11"/>
    </row>
    <row r="928" spans="1:21" x14ac:dyDescent="0.2">
      <c r="A928" s="11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1"/>
      <c r="N928" s="11"/>
      <c r="O928" s="11"/>
      <c r="P928" s="11"/>
      <c r="Q928" s="11"/>
      <c r="R928" s="11"/>
      <c r="S928" s="11"/>
      <c r="T928" s="11"/>
      <c r="U928" s="11"/>
    </row>
    <row r="929" spans="1:21" x14ac:dyDescent="0.2">
      <c r="A929" s="11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1"/>
      <c r="N929" s="11"/>
      <c r="O929" s="11"/>
      <c r="P929" s="11"/>
      <c r="Q929" s="11"/>
      <c r="R929" s="11"/>
      <c r="S929" s="11"/>
      <c r="T929" s="11"/>
      <c r="U929" s="11"/>
    </row>
  </sheetData>
  <sheetProtection algorithmName="SHA-512" hashValue="nSfoq53I4sGozIQPCSQgoO4iCAUB9WUzCFHXetJmbAig0rfjUsNDY0GO0MLaqD+oTQbvBfFCyyu2vEmRWfSGtg==" saltValue="NXl/lE6T6fnYrEaWbK4A0w==" spinCount="100000" sheet="1" objects="1" scenarios="1" selectLockedCells="1"/>
  <mergeCells count="37">
    <mergeCell ref="H13:I13"/>
    <mergeCell ref="J13:K13"/>
    <mergeCell ref="B1:L1"/>
    <mergeCell ref="B3:L3"/>
    <mergeCell ref="B4:G4"/>
    <mergeCell ref="H4:I4"/>
    <mergeCell ref="J4:K4"/>
    <mergeCell ref="B12:L12"/>
    <mergeCell ref="B13:G13"/>
    <mergeCell ref="B20:L20"/>
    <mergeCell ref="B21:G21"/>
    <mergeCell ref="H21:I21"/>
    <mergeCell ref="J21:K21"/>
    <mergeCell ref="B27:L27"/>
    <mergeCell ref="H28:I28"/>
    <mergeCell ref="J28:K28"/>
    <mergeCell ref="H43:I43"/>
    <mergeCell ref="J43:K43"/>
    <mergeCell ref="B28:G28"/>
    <mergeCell ref="B34:L34"/>
    <mergeCell ref="B35:G35"/>
    <mergeCell ref="H35:I35"/>
    <mergeCell ref="J35:K35"/>
    <mergeCell ref="B42:L42"/>
    <mergeCell ref="B43:G43"/>
    <mergeCell ref="B58:G58"/>
    <mergeCell ref="B60:L60"/>
    <mergeCell ref="B64:L64"/>
    <mergeCell ref="B67:L67"/>
    <mergeCell ref="B70:L70"/>
    <mergeCell ref="H58:I58"/>
    <mergeCell ref="J58:K58"/>
    <mergeCell ref="B49:L49"/>
    <mergeCell ref="B50:G50"/>
    <mergeCell ref="H50:I50"/>
    <mergeCell ref="J50:K50"/>
    <mergeCell ref="B57:L57"/>
  </mergeCells>
  <dataValidations count="12">
    <dataValidation type="decimal" operator="greaterThanOrEqual" allowBlank="1" showDropDown="1" showInputMessage="1" prompt="Saisissez un nombre supérieur ou égal à 200" sqref="E6:E9 E15:E17 E23:E24 E30:E31 E37:E39 E45:E46 E52:E54 E61:E63 E65:E66 E68:E69 E71:E72" xr:uid="{00000000-0002-0000-0100-000000000000}">
      <formula1>200</formula1>
    </dataValidation>
    <dataValidation type="decimal" operator="greaterThanOrEqual" allowBlank="1" showDropDown="1" showInputMessage="1" prompt="Doit être supérieur ou égal à 600" sqref="D10" xr:uid="{00000000-0002-0000-0100-000001000000}">
      <formula1>600</formula1>
    </dataValidation>
    <dataValidation type="decimal" operator="greaterThanOrEqual" allowBlank="1" showDropDown="1" showInputMessage="1" prompt="Doit être supérieur ou égal à 1000" sqref="D18 D55" xr:uid="{00000000-0002-0000-0100-000002000000}">
      <formula1>1000</formula1>
    </dataValidation>
    <dataValidation type="decimal" operator="greaterThanOrEqual" allowBlank="1" showDropDown="1" showInputMessage="1" prompt="Doit être supérieur ou égal à 1100" sqref="D25" xr:uid="{00000000-0002-0000-0100-000003000000}">
      <formula1>1100</formula1>
    </dataValidation>
    <dataValidation type="decimal" operator="greaterThanOrEqual" allowBlank="1" showDropDown="1" showInputMessage="1" prompt="Doit être supérieur ou égal à 400" sqref="D40" xr:uid="{00000000-0002-0000-0100-000004000000}">
      <formula1>400</formula1>
    </dataValidation>
    <dataValidation type="decimal" allowBlank="1" showDropDown="1" showInputMessage="1" prompt="Saisissez un nombre compris entre 100 et 350" sqref="D6:D9 D61:D63" xr:uid="{00000000-0002-0000-0100-000005000000}">
      <formula1>100</formula1>
      <formula2>350</formula2>
    </dataValidation>
    <dataValidation type="decimal" allowBlank="1" showDropDown="1" showInputMessage="1" prompt="Saisissez un nombre compris entre 1 et 5" sqref="I37:I39 K37:K39 I71:I72 K71:K72" xr:uid="{00000000-0002-0000-0100-000006000000}">
      <formula1>1</formula1>
      <formula2>5</formula2>
    </dataValidation>
    <dataValidation type="decimal" operator="greaterThanOrEqual" allowBlank="1" showDropDown="1" showInputMessage="1" prompt="Saisissez un nombre supérieur ou égal à 750" sqref="D30:D31" xr:uid="{00000000-0002-0000-0100-000007000000}">
      <formula1>750</formula1>
    </dataValidation>
    <dataValidation type="decimal" allowBlank="1" showDropDown="1" showInputMessage="1" prompt="Saisissez un nombre compris entre 1 et 3" sqref="I6:I9 K6:K9 I15:I17 K15:K17 I23:I24 K23:K24 I30:I31 K30:K31 I61:I63 K61:K63 I65:I66 K65:K66 I68:I69 K68:K69" xr:uid="{00000000-0002-0000-0100-000008000000}">
      <formula1>1</formula1>
      <formula2>3</formula2>
    </dataValidation>
    <dataValidation type="decimal" allowBlank="1" showDropDown="1" showInputMessage="1" prompt="Saisissez un nombre compris entre 500 et 800" sqref="D23:D24 D68:D69" xr:uid="{00000000-0002-0000-0100-000009000000}">
      <formula1>500</formula1>
      <formula2>800</formula2>
    </dataValidation>
    <dataValidation type="decimal" allowBlank="1" showDropDown="1" showInputMessage="1" prompt="Saisissez un nombre compris entre 250 et 600" sqref="D15:D17 D65:D66" xr:uid="{00000000-0002-0000-0100-00000A000000}">
      <formula1>250</formula1>
      <formula2>600</formula2>
    </dataValidation>
    <dataValidation type="decimal" operator="greaterThanOrEqual" allowBlank="1" showDropDown="1" showInputMessage="1" prompt="Saisissez un nombre supérieur ou égal à 100" sqref="D37:D39 D45:D46 D52:D54 D71:D72" xr:uid="{00000000-0002-0000-0100-00000B000000}">
      <formula1>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912"/>
  <sheetViews>
    <sheetView tabSelected="1" workbookViewId="0">
      <selection activeCell="K54" sqref="K54"/>
    </sheetView>
  </sheetViews>
  <sheetFormatPr baseColWidth="10" defaultColWidth="12.5703125" defaultRowHeight="12.75" x14ac:dyDescent="0.2"/>
  <cols>
    <col min="1" max="1" width="4.5703125" style="53" customWidth="1"/>
    <col min="2" max="2" width="15.42578125" style="53" customWidth="1"/>
    <col min="3" max="3" width="11" style="53" customWidth="1"/>
    <col min="4" max="4" width="10.5703125" style="53" customWidth="1"/>
    <col min="5" max="5" width="21.140625" style="53" customWidth="1"/>
    <col min="6" max="6" width="18.7109375" style="53" customWidth="1"/>
    <col min="7" max="7" width="18.140625" style="53" customWidth="1"/>
    <col min="8" max="8" width="12" style="53" customWidth="1"/>
    <col min="9" max="9" width="19.42578125" style="53" customWidth="1"/>
    <col min="10" max="10" width="10.7109375" style="53" customWidth="1"/>
    <col min="11" max="11" width="19.42578125" style="53" customWidth="1"/>
    <col min="12" max="12" width="12.5703125" style="53"/>
    <col min="13" max="13" width="19.140625" style="53" customWidth="1"/>
    <col min="14" max="16384" width="12.5703125" style="53"/>
  </cols>
  <sheetData>
    <row r="1" spans="1:21" ht="27.75" customHeight="1" x14ac:dyDescent="0.2">
      <c r="A1" s="48"/>
      <c r="B1" s="69" t="s">
        <v>32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48"/>
      <c r="N1" s="48"/>
      <c r="O1" s="48"/>
      <c r="P1" s="48"/>
      <c r="Q1" s="48"/>
      <c r="R1" s="48"/>
      <c r="S1" s="48"/>
      <c r="T1" s="48"/>
      <c r="U1" s="48"/>
    </row>
    <row r="2" spans="1:2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x14ac:dyDescent="0.2">
      <c r="A3" s="48"/>
      <c r="B3" s="56" t="s">
        <v>33</v>
      </c>
      <c r="C3" s="57"/>
      <c r="D3" s="57"/>
      <c r="E3" s="57"/>
      <c r="F3" s="57"/>
      <c r="G3" s="57"/>
      <c r="H3" s="57"/>
      <c r="I3" s="57"/>
      <c r="J3" s="57"/>
      <c r="K3" s="57"/>
      <c r="L3" s="58"/>
      <c r="M3" s="48"/>
      <c r="N3" s="48"/>
      <c r="O3" s="48"/>
      <c r="P3" s="48"/>
      <c r="Q3" s="48"/>
      <c r="R3" s="48"/>
      <c r="S3" s="48"/>
      <c r="T3" s="48"/>
      <c r="U3" s="48"/>
    </row>
    <row r="4" spans="1:21" ht="18" x14ac:dyDescent="0.2">
      <c r="A4" s="48"/>
      <c r="B4" s="59" t="s">
        <v>10</v>
      </c>
      <c r="C4" s="57"/>
      <c r="D4" s="57"/>
      <c r="E4" s="57"/>
      <c r="F4" s="57"/>
      <c r="G4" s="58"/>
      <c r="H4" s="59" t="s">
        <v>11</v>
      </c>
      <c r="I4" s="58"/>
      <c r="J4" s="59" t="s">
        <v>12</v>
      </c>
      <c r="K4" s="58"/>
      <c r="L4" s="60"/>
      <c r="M4" s="48"/>
      <c r="N4" s="48"/>
      <c r="O4" s="48"/>
      <c r="P4" s="48"/>
      <c r="Q4" s="48"/>
      <c r="R4" s="48"/>
      <c r="S4" s="48"/>
      <c r="T4" s="48"/>
      <c r="U4" s="48"/>
    </row>
    <row r="5" spans="1:21" ht="31.5" x14ac:dyDescent="0.2">
      <c r="A5" s="48"/>
      <c r="B5" s="61" t="s">
        <v>13</v>
      </c>
      <c r="C5" s="61" t="s">
        <v>14</v>
      </c>
      <c r="D5" s="61" t="s">
        <v>15</v>
      </c>
      <c r="E5" s="61" t="s">
        <v>16</v>
      </c>
      <c r="F5" s="61" t="s">
        <v>17</v>
      </c>
      <c r="G5" s="61" t="s">
        <v>18</v>
      </c>
      <c r="H5" s="61" t="s">
        <v>19</v>
      </c>
      <c r="I5" s="61" t="s">
        <v>20</v>
      </c>
      <c r="J5" s="61" t="s">
        <v>19</v>
      </c>
      <c r="K5" s="61" t="s">
        <v>20</v>
      </c>
      <c r="L5" s="61" t="s">
        <v>21</v>
      </c>
      <c r="M5" s="48"/>
      <c r="N5" s="48"/>
      <c r="O5" s="48"/>
      <c r="P5" s="48"/>
      <c r="Q5" s="48"/>
      <c r="R5" s="48"/>
      <c r="S5" s="48"/>
      <c r="T5" s="48"/>
      <c r="U5" s="48"/>
    </row>
    <row r="6" spans="1:21" x14ac:dyDescent="0.2">
      <c r="A6" s="48"/>
      <c r="B6" s="9"/>
      <c r="C6" s="10"/>
      <c r="D6" s="9"/>
      <c r="E6" s="9"/>
      <c r="F6" s="9"/>
      <c r="G6" s="9"/>
      <c r="H6" s="9"/>
      <c r="I6" s="9"/>
      <c r="J6" s="9"/>
      <c r="K6" s="9"/>
      <c r="L6" s="55" t="e">
        <f t="shared" ref="L6:L9" si="0">ROUND(IF(E6&gt;=600,((H6+J6)*1000)/600,((H6+J6)*1000)/E6),3)</f>
        <v>#DIV/0!</v>
      </c>
      <c r="M6" s="48"/>
      <c r="N6" s="48"/>
      <c r="O6" s="48"/>
      <c r="P6" s="48"/>
      <c r="Q6" s="48"/>
      <c r="R6" s="48"/>
      <c r="S6" s="48"/>
      <c r="T6" s="48"/>
      <c r="U6" s="48"/>
    </row>
    <row r="7" spans="1:21" x14ac:dyDescent="0.2">
      <c r="A7" s="48"/>
      <c r="B7" s="9"/>
      <c r="C7" s="10"/>
      <c r="D7" s="9"/>
      <c r="E7" s="9"/>
      <c r="F7" s="9"/>
      <c r="G7" s="9"/>
      <c r="H7" s="9"/>
      <c r="I7" s="9"/>
      <c r="J7" s="9"/>
      <c r="K7" s="9"/>
      <c r="L7" s="55" t="e">
        <f t="shared" si="0"/>
        <v>#DIV/0!</v>
      </c>
      <c r="M7" s="48"/>
      <c r="N7" s="48"/>
      <c r="O7" s="48"/>
      <c r="P7" s="48"/>
      <c r="Q7" s="48"/>
      <c r="R7" s="48"/>
      <c r="S7" s="48"/>
      <c r="T7" s="48"/>
      <c r="U7" s="48"/>
    </row>
    <row r="8" spans="1:21" x14ac:dyDescent="0.2">
      <c r="A8" s="48"/>
      <c r="B8" s="9"/>
      <c r="C8" s="10"/>
      <c r="D8" s="9"/>
      <c r="E8" s="9"/>
      <c r="F8" s="9"/>
      <c r="G8" s="9"/>
      <c r="H8" s="9"/>
      <c r="I8" s="9"/>
      <c r="J8" s="9"/>
      <c r="K8" s="9"/>
      <c r="L8" s="55" t="e">
        <f t="shared" si="0"/>
        <v>#DIV/0!</v>
      </c>
      <c r="M8" s="48"/>
      <c r="N8" s="48"/>
      <c r="O8" s="48"/>
      <c r="P8" s="48"/>
      <c r="Q8" s="48"/>
      <c r="R8" s="48"/>
      <c r="S8" s="48"/>
      <c r="T8" s="48"/>
      <c r="U8" s="48"/>
    </row>
    <row r="9" spans="1:21" x14ac:dyDescent="0.2">
      <c r="A9" s="48"/>
      <c r="B9" s="9"/>
      <c r="C9" s="10"/>
      <c r="D9" s="9"/>
      <c r="E9" s="9"/>
      <c r="F9" s="9"/>
      <c r="G9" s="9"/>
      <c r="H9" s="9"/>
      <c r="I9" s="9"/>
      <c r="J9" s="9"/>
      <c r="K9" s="9"/>
      <c r="L9" s="55" t="e">
        <f t="shared" si="0"/>
        <v>#DIV/0!</v>
      </c>
      <c r="M9" s="48"/>
      <c r="N9" s="48"/>
      <c r="O9" s="48"/>
      <c r="P9" s="48"/>
      <c r="Q9" s="48"/>
      <c r="R9" s="48"/>
      <c r="S9" s="48"/>
      <c r="T9" s="48"/>
      <c r="U9" s="48"/>
    </row>
    <row r="10" spans="1:21" ht="18" x14ac:dyDescent="0.2">
      <c r="A10" s="48"/>
      <c r="B10" s="49" t="s">
        <v>22</v>
      </c>
      <c r="C10" s="50"/>
      <c r="D10" s="51">
        <f>SUM(D6:D9)</f>
        <v>0</v>
      </c>
      <c r="E10" s="50"/>
      <c r="F10" s="50"/>
      <c r="G10" s="50"/>
      <c r="H10" s="50"/>
      <c r="I10" s="50"/>
      <c r="J10" s="50"/>
      <c r="K10" s="50"/>
      <c r="L10" s="52" t="e">
        <f>SUM(L6:L9)</f>
        <v>#DIV/0!</v>
      </c>
      <c r="M10" s="48"/>
      <c r="N10" s="48"/>
      <c r="O10" s="48"/>
      <c r="P10" s="48"/>
      <c r="Q10" s="48"/>
      <c r="R10" s="48"/>
      <c r="S10" s="48"/>
      <c r="T10" s="48"/>
      <c r="U10" s="48"/>
    </row>
    <row r="11" spans="1:21" x14ac:dyDescent="0.2">
      <c r="A11" s="48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48"/>
      <c r="N11" s="48"/>
      <c r="O11" s="48"/>
      <c r="P11" s="48"/>
      <c r="Q11" s="48"/>
      <c r="R11" s="48"/>
      <c r="S11" s="48"/>
      <c r="T11" s="48"/>
      <c r="U11" s="48"/>
    </row>
    <row r="12" spans="1:21" x14ac:dyDescent="0.2">
      <c r="A12" s="48"/>
      <c r="B12" s="56" t="s">
        <v>34</v>
      </c>
      <c r="C12" s="57"/>
      <c r="D12" s="57"/>
      <c r="E12" s="57"/>
      <c r="F12" s="57"/>
      <c r="G12" s="57"/>
      <c r="H12" s="57"/>
      <c r="I12" s="57"/>
      <c r="J12" s="57"/>
      <c r="K12" s="57"/>
      <c r="L12" s="58"/>
      <c r="M12" s="48"/>
      <c r="N12" s="48"/>
      <c r="O12" s="48"/>
      <c r="P12" s="48"/>
      <c r="Q12" s="48"/>
      <c r="R12" s="48"/>
      <c r="S12" s="48"/>
      <c r="T12" s="48"/>
      <c r="U12" s="48"/>
    </row>
    <row r="13" spans="1:21" ht="18" x14ac:dyDescent="0.2">
      <c r="A13" s="48"/>
      <c r="B13" s="59" t="s">
        <v>10</v>
      </c>
      <c r="C13" s="57"/>
      <c r="D13" s="57"/>
      <c r="E13" s="57"/>
      <c r="F13" s="57"/>
      <c r="G13" s="58"/>
      <c r="H13" s="59" t="s">
        <v>11</v>
      </c>
      <c r="I13" s="58"/>
      <c r="J13" s="59" t="s">
        <v>12</v>
      </c>
      <c r="K13" s="58"/>
      <c r="L13" s="60"/>
      <c r="M13" s="48"/>
      <c r="N13" s="48"/>
      <c r="O13" s="48"/>
      <c r="P13" s="48"/>
      <c r="Q13" s="48"/>
      <c r="R13" s="48"/>
      <c r="S13" s="48"/>
      <c r="T13" s="48"/>
      <c r="U13" s="48"/>
    </row>
    <row r="14" spans="1:21" ht="31.5" x14ac:dyDescent="0.2">
      <c r="A14" s="48"/>
      <c r="B14" s="61" t="s">
        <v>13</v>
      </c>
      <c r="C14" s="61" t="s">
        <v>14</v>
      </c>
      <c r="D14" s="61" t="s">
        <v>15</v>
      </c>
      <c r="E14" s="61" t="s">
        <v>16</v>
      </c>
      <c r="F14" s="61" t="s">
        <v>17</v>
      </c>
      <c r="G14" s="61" t="s">
        <v>18</v>
      </c>
      <c r="H14" s="61" t="s">
        <v>19</v>
      </c>
      <c r="I14" s="61" t="s">
        <v>20</v>
      </c>
      <c r="J14" s="61" t="s">
        <v>19</v>
      </c>
      <c r="K14" s="61" t="s">
        <v>20</v>
      </c>
      <c r="L14" s="61" t="s">
        <v>21</v>
      </c>
      <c r="M14" s="48"/>
      <c r="N14" s="48"/>
      <c r="O14" s="48"/>
      <c r="P14" s="48"/>
      <c r="Q14" s="48"/>
      <c r="R14" s="48"/>
      <c r="S14" s="48"/>
      <c r="T14" s="48"/>
      <c r="U14" s="48"/>
    </row>
    <row r="15" spans="1:21" x14ac:dyDescent="0.2">
      <c r="A15" s="48"/>
      <c r="B15" s="9"/>
      <c r="C15" s="10"/>
      <c r="D15" s="9"/>
      <c r="E15" s="9"/>
      <c r="F15" s="9"/>
      <c r="G15" s="9"/>
      <c r="H15" s="9"/>
      <c r="I15" s="9"/>
      <c r="J15" s="9"/>
      <c r="K15" s="9"/>
      <c r="L15" s="55" t="e">
        <f t="shared" ref="L15:L17" si="1">ROUND(IF(E15&gt;=1000,((H15+J15)*1000)/1000,((H15+J15)*1000)/E15),3)</f>
        <v>#DIV/0!</v>
      </c>
      <c r="M15" s="48"/>
      <c r="N15" s="48"/>
      <c r="O15" s="48"/>
      <c r="P15" s="48"/>
      <c r="Q15" s="48"/>
      <c r="R15" s="48"/>
      <c r="S15" s="48"/>
      <c r="T15" s="48"/>
      <c r="U15" s="48"/>
    </row>
    <row r="16" spans="1:21" x14ac:dyDescent="0.2">
      <c r="A16" s="48"/>
      <c r="B16" s="9"/>
      <c r="C16" s="10"/>
      <c r="D16" s="9"/>
      <c r="E16" s="9"/>
      <c r="F16" s="9"/>
      <c r="G16" s="9"/>
      <c r="H16" s="9"/>
      <c r="I16" s="9"/>
      <c r="J16" s="9"/>
      <c r="K16" s="9"/>
      <c r="L16" s="55" t="e">
        <f t="shared" si="1"/>
        <v>#DIV/0!</v>
      </c>
      <c r="M16" s="48"/>
      <c r="N16" s="48"/>
      <c r="O16" s="48"/>
      <c r="P16" s="48"/>
      <c r="Q16" s="48"/>
      <c r="R16" s="48"/>
      <c r="S16" s="48"/>
      <c r="T16" s="48"/>
      <c r="U16" s="48"/>
    </row>
    <row r="17" spans="1:21" x14ac:dyDescent="0.2">
      <c r="A17" s="48"/>
      <c r="B17" s="9"/>
      <c r="C17" s="10"/>
      <c r="D17" s="9"/>
      <c r="E17" s="9"/>
      <c r="F17" s="9"/>
      <c r="G17" s="9"/>
      <c r="H17" s="9"/>
      <c r="I17" s="9"/>
      <c r="J17" s="9"/>
      <c r="K17" s="9"/>
      <c r="L17" s="55" t="e">
        <f t="shared" si="1"/>
        <v>#DIV/0!</v>
      </c>
      <c r="M17" s="48"/>
      <c r="N17" s="48"/>
      <c r="O17" s="48"/>
      <c r="P17" s="48"/>
      <c r="Q17" s="48"/>
      <c r="R17" s="48"/>
      <c r="S17" s="48"/>
      <c r="T17" s="48"/>
      <c r="U17" s="48"/>
    </row>
    <row r="18" spans="1:21" ht="18" x14ac:dyDescent="0.2">
      <c r="A18" s="48"/>
      <c r="B18" s="45" t="s">
        <v>22</v>
      </c>
      <c r="C18" s="46"/>
      <c r="D18" s="47">
        <f>SUM(D15:D17)</f>
        <v>0</v>
      </c>
      <c r="E18" s="46"/>
      <c r="F18" s="46"/>
      <c r="G18" s="46"/>
      <c r="H18" s="46"/>
      <c r="I18" s="46"/>
      <c r="J18" s="46"/>
      <c r="K18" s="46"/>
      <c r="L18" s="52" t="e">
        <f>SUM(L15:L17)</f>
        <v>#DIV/0!</v>
      </c>
      <c r="M18" s="48"/>
      <c r="N18" s="48"/>
      <c r="O18" s="48"/>
      <c r="P18" s="48"/>
      <c r="Q18" s="48"/>
      <c r="R18" s="48"/>
      <c r="S18" s="48"/>
      <c r="T18" s="48"/>
      <c r="U18" s="48"/>
    </row>
    <row r="19" spans="1:2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1" x14ac:dyDescent="0.2">
      <c r="A20" s="48"/>
      <c r="B20" s="56" t="s">
        <v>62</v>
      </c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48"/>
      <c r="N20" s="48"/>
      <c r="O20" s="48"/>
      <c r="P20" s="48"/>
      <c r="Q20" s="48"/>
      <c r="R20" s="48"/>
      <c r="S20" s="48"/>
      <c r="T20" s="48"/>
      <c r="U20" s="48"/>
    </row>
    <row r="21" spans="1:21" ht="18" x14ac:dyDescent="0.2">
      <c r="A21" s="48"/>
      <c r="B21" s="59" t="s">
        <v>10</v>
      </c>
      <c r="C21" s="57"/>
      <c r="D21" s="57"/>
      <c r="E21" s="57"/>
      <c r="F21" s="57"/>
      <c r="G21" s="58"/>
      <c r="H21" s="59" t="s">
        <v>11</v>
      </c>
      <c r="I21" s="58"/>
      <c r="J21" s="59" t="s">
        <v>12</v>
      </c>
      <c r="K21" s="58"/>
      <c r="L21" s="60"/>
      <c r="M21" s="48"/>
      <c r="N21" s="48"/>
      <c r="O21" s="48"/>
      <c r="P21" s="48"/>
      <c r="Q21" s="48"/>
      <c r="R21" s="48"/>
      <c r="S21" s="48"/>
      <c r="T21" s="48"/>
      <c r="U21" s="48"/>
    </row>
    <row r="22" spans="1:21" ht="31.5" x14ac:dyDescent="0.2">
      <c r="A22" s="48"/>
      <c r="B22" s="61" t="s">
        <v>13</v>
      </c>
      <c r="C22" s="61" t="s">
        <v>14</v>
      </c>
      <c r="D22" s="61" t="s">
        <v>15</v>
      </c>
      <c r="E22" s="61" t="s">
        <v>16</v>
      </c>
      <c r="F22" s="61" t="s">
        <v>17</v>
      </c>
      <c r="G22" s="61" t="s">
        <v>18</v>
      </c>
      <c r="H22" s="61" t="s">
        <v>19</v>
      </c>
      <c r="I22" s="61" t="s">
        <v>20</v>
      </c>
      <c r="J22" s="61" t="s">
        <v>19</v>
      </c>
      <c r="K22" s="61" t="s">
        <v>20</v>
      </c>
      <c r="L22" s="61" t="s">
        <v>21</v>
      </c>
      <c r="M22" s="48"/>
      <c r="N22" s="48"/>
      <c r="O22" s="48"/>
      <c r="P22" s="48"/>
      <c r="Q22" s="48"/>
      <c r="R22" s="48"/>
      <c r="S22" s="48"/>
      <c r="T22" s="48"/>
      <c r="U22" s="48"/>
    </row>
    <row r="23" spans="1:21" x14ac:dyDescent="0.2">
      <c r="A23" s="48"/>
      <c r="B23" s="9"/>
      <c r="C23" s="10"/>
      <c r="D23" s="9"/>
      <c r="E23" s="9"/>
      <c r="F23" s="9"/>
      <c r="G23" s="9"/>
      <c r="H23" s="9"/>
      <c r="I23" s="9"/>
      <c r="J23" s="9"/>
      <c r="K23" s="9"/>
      <c r="L23" s="55" t="e">
        <f t="shared" ref="L23:L24" si="2">ROUND(IF(E23&gt;=1000,((H23+J23)*1000)/1000,((H23+J23)*1000)/E23),3)</f>
        <v>#DIV/0!</v>
      </c>
      <c r="M23" s="48"/>
      <c r="N23" s="48"/>
      <c r="O23" s="48"/>
      <c r="P23" s="48"/>
      <c r="Q23" s="48"/>
      <c r="R23" s="48"/>
      <c r="S23" s="48"/>
      <c r="T23" s="48"/>
      <c r="U23" s="48"/>
    </row>
    <row r="24" spans="1:21" x14ac:dyDescent="0.2">
      <c r="A24" s="48"/>
      <c r="B24" s="9"/>
      <c r="C24" s="10"/>
      <c r="D24" s="9"/>
      <c r="E24" s="9"/>
      <c r="F24" s="9"/>
      <c r="G24" s="9"/>
      <c r="H24" s="9"/>
      <c r="I24" s="9"/>
      <c r="J24" s="9"/>
      <c r="K24" s="9"/>
      <c r="L24" s="55" t="e">
        <f t="shared" si="2"/>
        <v>#DIV/0!</v>
      </c>
      <c r="M24" s="48"/>
      <c r="N24" s="48"/>
      <c r="O24" s="48"/>
      <c r="P24" s="48"/>
      <c r="Q24" s="48"/>
      <c r="R24" s="48"/>
      <c r="S24" s="48"/>
      <c r="T24" s="48"/>
      <c r="U24" s="48"/>
    </row>
    <row r="25" spans="1:21" ht="18" x14ac:dyDescent="0.2">
      <c r="A25" s="48"/>
      <c r="B25" s="49" t="s">
        <v>22</v>
      </c>
      <c r="C25" s="50"/>
      <c r="D25" s="51">
        <f>SUM(D23:D24)</f>
        <v>0</v>
      </c>
      <c r="E25" s="50"/>
      <c r="F25" s="50"/>
      <c r="G25" s="50"/>
      <c r="H25" s="50"/>
      <c r="I25" s="50"/>
      <c r="J25" s="50"/>
      <c r="K25" s="50"/>
      <c r="L25" s="51" t="e">
        <f>SUM(L23:L24)</f>
        <v>#DIV/0!</v>
      </c>
      <c r="M25" s="48"/>
      <c r="N25" s="48"/>
      <c r="O25" s="48"/>
      <c r="P25" s="48"/>
      <c r="Q25" s="48"/>
      <c r="R25" s="48"/>
      <c r="S25" s="48"/>
      <c r="T25" s="48"/>
      <c r="U25" s="48"/>
    </row>
    <row r="26" spans="1:21" x14ac:dyDescent="0.2">
      <c r="A26" s="4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48"/>
      <c r="N26" s="48"/>
      <c r="O26" s="48"/>
      <c r="P26" s="48"/>
      <c r="Q26" s="48"/>
      <c r="R26" s="48"/>
      <c r="S26" s="48"/>
      <c r="T26" s="48"/>
      <c r="U26" s="48"/>
    </row>
    <row r="27" spans="1:21" x14ac:dyDescent="0.2">
      <c r="A27" s="48"/>
      <c r="B27" s="56" t="s">
        <v>35</v>
      </c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48"/>
      <c r="N27" s="48"/>
      <c r="O27" s="48"/>
      <c r="P27" s="48"/>
      <c r="Q27" s="48"/>
      <c r="R27" s="48"/>
      <c r="S27" s="48"/>
      <c r="T27" s="48"/>
      <c r="U27" s="48"/>
    </row>
    <row r="28" spans="1:21" ht="18" x14ac:dyDescent="0.2">
      <c r="A28" s="48"/>
      <c r="B28" s="59" t="s">
        <v>10</v>
      </c>
      <c r="C28" s="57"/>
      <c r="D28" s="57"/>
      <c r="E28" s="57"/>
      <c r="F28" s="57"/>
      <c r="G28" s="58"/>
      <c r="H28" s="59" t="s">
        <v>11</v>
      </c>
      <c r="I28" s="58"/>
      <c r="J28" s="59" t="s">
        <v>12</v>
      </c>
      <c r="K28" s="58"/>
      <c r="L28" s="60"/>
      <c r="M28" s="48"/>
      <c r="N28" s="48"/>
      <c r="O28" s="48"/>
      <c r="P28" s="48"/>
      <c r="Q28" s="48"/>
      <c r="R28" s="48"/>
      <c r="S28" s="48"/>
      <c r="T28" s="48"/>
      <c r="U28" s="48"/>
    </row>
    <row r="29" spans="1:21" ht="31.5" x14ac:dyDescent="0.2">
      <c r="A29" s="48"/>
      <c r="B29" s="61" t="s">
        <v>13</v>
      </c>
      <c r="C29" s="61" t="s">
        <v>14</v>
      </c>
      <c r="D29" s="61" t="s">
        <v>15</v>
      </c>
      <c r="E29" s="61" t="s">
        <v>16</v>
      </c>
      <c r="F29" s="61" t="s">
        <v>17</v>
      </c>
      <c r="G29" s="61" t="s">
        <v>18</v>
      </c>
      <c r="H29" s="61" t="s">
        <v>19</v>
      </c>
      <c r="I29" s="61" t="s">
        <v>20</v>
      </c>
      <c r="J29" s="61" t="s">
        <v>19</v>
      </c>
      <c r="K29" s="61" t="s">
        <v>20</v>
      </c>
      <c r="L29" s="61" t="s">
        <v>21</v>
      </c>
      <c r="M29" s="48"/>
      <c r="N29" s="48"/>
      <c r="O29" s="48"/>
      <c r="P29" s="48"/>
      <c r="Q29" s="48"/>
      <c r="R29" s="48"/>
      <c r="S29" s="48"/>
      <c r="T29" s="48"/>
      <c r="U29" s="48"/>
    </row>
    <row r="30" spans="1:21" x14ac:dyDescent="0.2">
      <c r="A30" s="48"/>
      <c r="B30" s="9"/>
      <c r="C30" s="10"/>
      <c r="D30" s="9"/>
      <c r="E30" s="9"/>
      <c r="F30" s="9"/>
      <c r="G30" s="9"/>
      <c r="H30" s="9"/>
      <c r="I30" s="9"/>
      <c r="J30" s="9"/>
      <c r="K30" s="9"/>
      <c r="L30" s="55" t="e">
        <f t="shared" ref="L30:L31" si="3">ROUND(IF(E30&gt;=1000,((H30+J30)*1000)/1000,((H30+J30)*1000)/E30),3)</f>
        <v>#DIV/0!</v>
      </c>
      <c r="M30" s="48"/>
      <c r="N30" s="48"/>
      <c r="O30" s="48"/>
      <c r="P30" s="48"/>
      <c r="Q30" s="48"/>
      <c r="R30" s="48"/>
      <c r="S30" s="48"/>
      <c r="T30" s="48"/>
      <c r="U30" s="48"/>
    </row>
    <row r="31" spans="1:21" x14ac:dyDescent="0.2">
      <c r="A31" s="48"/>
      <c r="B31" s="9"/>
      <c r="C31" s="10"/>
      <c r="D31" s="9"/>
      <c r="E31" s="9"/>
      <c r="F31" s="9"/>
      <c r="G31" s="9"/>
      <c r="H31" s="9"/>
      <c r="I31" s="9"/>
      <c r="J31" s="9"/>
      <c r="K31" s="9"/>
      <c r="L31" s="55" t="e">
        <f t="shared" si="3"/>
        <v>#DIV/0!</v>
      </c>
      <c r="M31" s="48"/>
      <c r="N31" s="48"/>
      <c r="O31" s="48"/>
      <c r="P31" s="48"/>
      <c r="Q31" s="48"/>
      <c r="R31" s="48"/>
      <c r="S31" s="48"/>
      <c r="T31" s="48"/>
      <c r="U31" s="48"/>
    </row>
    <row r="32" spans="1:21" ht="18" x14ac:dyDescent="0.2">
      <c r="A32" s="48"/>
      <c r="B32" s="49" t="s">
        <v>22</v>
      </c>
      <c r="C32" s="50"/>
      <c r="D32" s="51">
        <f>SUM(D30:D31)</f>
        <v>0</v>
      </c>
      <c r="E32" s="50"/>
      <c r="F32" s="50"/>
      <c r="G32" s="50"/>
      <c r="H32" s="50"/>
      <c r="I32" s="50"/>
      <c r="J32" s="50"/>
      <c r="K32" s="50"/>
      <c r="L32" s="51" t="e">
        <f>SUM(L30:L31)</f>
        <v>#DIV/0!</v>
      </c>
      <c r="M32" s="48"/>
      <c r="N32" s="48"/>
      <c r="O32" s="48"/>
      <c r="P32" s="48"/>
      <c r="Q32" s="48"/>
      <c r="R32" s="48"/>
      <c r="S32" s="48"/>
      <c r="T32" s="48"/>
      <c r="U32" s="48"/>
    </row>
    <row r="33" spans="1:21" x14ac:dyDescent="0.2">
      <c r="A33" s="48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48"/>
      <c r="N33" s="48"/>
      <c r="O33" s="48"/>
      <c r="P33" s="48"/>
      <c r="Q33" s="48"/>
      <c r="R33" s="48"/>
      <c r="S33" s="48"/>
      <c r="T33" s="48"/>
      <c r="U33" s="48"/>
    </row>
    <row r="34" spans="1:21" ht="12.75" customHeight="1" x14ac:dyDescent="0.2">
      <c r="A34" s="48"/>
      <c r="B34" s="62" t="s">
        <v>36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48"/>
      <c r="P34" s="48"/>
      <c r="Q34" s="48"/>
      <c r="R34" s="48"/>
      <c r="S34" s="48"/>
      <c r="T34" s="48"/>
      <c r="U34" s="48"/>
    </row>
    <row r="35" spans="1:21" ht="18" x14ac:dyDescent="0.2">
      <c r="A35" s="48"/>
      <c r="B35" s="65" t="s">
        <v>10</v>
      </c>
      <c r="C35" s="66"/>
      <c r="D35" s="66"/>
      <c r="E35" s="66"/>
      <c r="F35" s="66"/>
      <c r="G35" s="67"/>
      <c r="H35" s="65" t="s">
        <v>11</v>
      </c>
      <c r="I35" s="67"/>
      <c r="J35" s="65" t="s">
        <v>12</v>
      </c>
      <c r="K35" s="67"/>
      <c r="L35" s="65" t="s">
        <v>54</v>
      </c>
      <c r="M35" s="67"/>
      <c r="N35" s="68"/>
      <c r="O35" s="48"/>
      <c r="P35" s="48"/>
      <c r="Q35" s="48"/>
      <c r="R35" s="48"/>
      <c r="S35" s="48"/>
      <c r="T35" s="48"/>
      <c r="U35" s="48"/>
    </row>
    <row r="36" spans="1:21" ht="31.5" x14ac:dyDescent="0.2">
      <c r="A36" s="48"/>
      <c r="B36" s="61" t="s">
        <v>13</v>
      </c>
      <c r="C36" s="61" t="s">
        <v>14</v>
      </c>
      <c r="D36" s="61" t="s">
        <v>15</v>
      </c>
      <c r="E36" s="61" t="s">
        <v>16</v>
      </c>
      <c r="F36" s="61" t="s">
        <v>17</v>
      </c>
      <c r="G36" s="61" t="s">
        <v>18</v>
      </c>
      <c r="H36" s="61" t="s">
        <v>19</v>
      </c>
      <c r="I36" s="61" t="s">
        <v>20</v>
      </c>
      <c r="J36" s="61" t="s">
        <v>19</v>
      </c>
      <c r="K36" s="61" t="s">
        <v>20</v>
      </c>
      <c r="L36" s="61" t="s">
        <v>19</v>
      </c>
      <c r="M36" s="61" t="s">
        <v>20</v>
      </c>
      <c r="N36" s="61" t="s">
        <v>21</v>
      </c>
      <c r="O36" s="48"/>
      <c r="P36" s="48"/>
      <c r="Q36" s="48"/>
      <c r="R36" s="48"/>
      <c r="S36" s="48"/>
      <c r="T36" s="48"/>
      <c r="U36" s="48"/>
    </row>
    <row r="37" spans="1:21" x14ac:dyDescent="0.2">
      <c r="A37" s="48"/>
      <c r="B37" s="9"/>
      <c r="C37" s="10"/>
      <c r="D37" s="9"/>
      <c r="E37" s="9"/>
      <c r="F37" s="9"/>
      <c r="G37" s="9"/>
      <c r="H37" s="9"/>
      <c r="I37" s="9"/>
      <c r="J37" s="9"/>
      <c r="K37" s="9"/>
      <c r="L37" s="9"/>
      <c r="M37" s="9"/>
      <c r="N37" s="55" t="e">
        <f>ROUND(IF(E37&gt;=500,((H37+J37+L37)*1000)/500,((H37+J37+L37)*1000)/E37),3)</f>
        <v>#DIV/0!</v>
      </c>
      <c r="O37" s="48"/>
      <c r="P37" s="48"/>
      <c r="Q37" s="48"/>
      <c r="R37" s="48"/>
      <c r="S37" s="48"/>
      <c r="T37" s="48"/>
      <c r="U37" s="48"/>
    </row>
    <row r="38" spans="1:21" x14ac:dyDescent="0.2">
      <c r="A38" s="48"/>
      <c r="B38" s="9"/>
      <c r="C38" s="10"/>
      <c r="D38" s="9"/>
      <c r="E38" s="9"/>
      <c r="F38" s="9"/>
      <c r="G38" s="9"/>
      <c r="H38" s="9"/>
      <c r="I38" s="9"/>
      <c r="J38" s="9"/>
      <c r="K38" s="9"/>
      <c r="L38" s="9"/>
      <c r="M38" s="9"/>
      <c r="N38" s="55" t="e">
        <f t="shared" ref="N38:N39" si="4">ROUND(IF(E38&gt;=500,((H38+J38+L38)*1000)/500,((H38+J38+L38)*1000)/E38),3)</f>
        <v>#DIV/0!</v>
      </c>
      <c r="O38" s="48"/>
      <c r="P38" s="48"/>
      <c r="Q38" s="48"/>
      <c r="R38" s="48"/>
      <c r="S38" s="48"/>
      <c r="T38" s="48"/>
      <c r="U38" s="48"/>
    </row>
    <row r="39" spans="1:21" x14ac:dyDescent="0.2">
      <c r="A39" s="48"/>
      <c r="B39" s="9"/>
      <c r="C39" s="10"/>
      <c r="D39" s="9"/>
      <c r="E39" s="9"/>
      <c r="F39" s="9"/>
      <c r="G39" s="9"/>
      <c r="H39" s="9"/>
      <c r="I39" s="9"/>
      <c r="J39" s="9"/>
      <c r="K39" s="9"/>
      <c r="L39" s="9"/>
      <c r="M39" s="9"/>
      <c r="N39" s="55" t="e">
        <f t="shared" si="4"/>
        <v>#DIV/0!</v>
      </c>
      <c r="O39" s="48"/>
      <c r="P39" s="48"/>
      <c r="Q39" s="48"/>
      <c r="R39" s="48"/>
      <c r="S39" s="48"/>
      <c r="T39" s="48"/>
      <c r="U39" s="48"/>
    </row>
    <row r="40" spans="1:21" ht="18" x14ac:dyDescent="0.2">
      <c r="A40" s="48"/>
      <c r="B40" s="49" t="s">
        <v>22</v>
      </c>
      <c r="C40" s="50"/>
      <c r="D40" s="51">
        <f>SUM(D37:D39)</f>
        <v>0</v>
      </c>
      <c r="E40" s="50"/>
      <c r="F40" s="50"/>
      <c r="G40" s="50"/>
      <c r="H40" s="50"/>
      <c r="I40" s="50"/>
      <c r="J40" s="50"/>
      <c r="K40" s="50"/>
      <c r="L40" s="50"/>
      <c r="M40" s="50"/>
      <c r="N40" s="52" t="e">
        <f>SUM(N37:N39)</f>
        <v>#DIV/0!</v>
      </c>
      <c r="O40" s="48"/>
      <c r="P40" s="48"/>
      <c r="Q40" s="48"/>
      <c r="R40" s="48"/>
      <c r="S40" s="48"/>
      <c r="T40" s="48"/>
      <c r="U40" s="48"/>
    </row>
    <row r="41" spans="1:21" x14ac:dyDescent="0.2">
      <c r="A41" s="48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48"/>
      <c r="N41" s="48"/>
      <c r="O41" s="48"/>
      <c r="P41" s="48"/>
      <c r="Q41" s="48"/>
      <c r="R41" s="48"/>
      <c r="S41" s="48"/>
      <c r="T41" s="48"/>
      <c r="U41" s="48"/>
    </row>
    <row r="42" spans="1:21" x14ac:dyDescent="0.2">
      <c r="A42" s="48"/>
      <c r="B42" s="56" t="s">
        <v>37</v>
      </c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48"/>
      <c r="N42" s="48"/>
      <c r="O42" s="48"/>
      <c r="P42" s="48"/>
      <c r="Q42" s="48"/>
      <c r="R42" s="48"/>
      <c r="S42" s="48"/>
      <c r="T42" s="48"/>
      <c r="U42" s="48"/>
    </row>
    <row r="43" spans="1:21" ht="18" x14ac:dyDescent="0.2">
      <c r="A43" s="48"/>
      <c r="B43" s="59" t="s">
        <v>10</v>
      </c>
      <c r="C43" s="57"/>
      <c r="D43" s="57"/>
      <c r="E43" s="57"/>
      <c r="F43" s="57"/>
      <c r="G43" s="58"/>
      <c r="H43" s="59" t="s">
        <v>11</v>
      </c>
      <c r="I43" s="58"/>
      <c r="J43" s="59" t="s">
        <v>12</v>
      </c>
      <c r="K43" s="58"/>
      <c r="L43" s="60"/>
      <c r="M43" s="48"/>
      <c r="N43" s="48"/>
      <c r="O43" s="48"/>
      <c r="P43" s="48"/>
      <c r="Q43" s="48"/>
      <c r="R43" s="48"/>
      <c r="S43" s="48"/>
      <c r="T43" s="48"/>
      <c r="U43" s="48"/>
    </row>
    <row r="44" spans="1:21" ht="31.5" x14ac:dyDescent="0.2">
      <c r="A44" s="48"/>
      <c r="B44" s="61" t="s">
        <v>13</v>
      </c>
      <c r="C44" s="61" t="s">
        <v>14</v>
      </c>
      <c r="D44" s="61" t="s">
        <v>15</v>
      </c>
      <c r="E44" s="61" t="s">
        <v>16</v>
      </c>
      <c r="F44" s="61" t="s">
        <v>17</v>
      </c>
      <c r="G44" s="61" t="s">
        <v>18</v>
      </c>
      <c r="H44" s="61" t="s">
        <v>19</v>
      </c>
      <c r="I44" s="61" t="s">
        <v>20</v>
      </c>
      <c r="J44" s="61" t="s">
        <v>19</v>
      </c>
      <c r="K44" s="61" t="s">
        <v>20</v>
      </c>
      <c r="L44" s="61" t="s">
        <v>21</v>
      </c>
      <c r="M44" s="48"/>
      <c r="N44" s="48"/>
      <c r="O44" s="48"/>
      <c r="P44" s="48"/>
      <c r="Q44" s="48"/>
      <c r="R44" s="48"/>
      <c r="S44" s="48"/>
      <c r="T44" s="48"/>
      <c r="U44" s="48"/>
    </row>
    <row r="45" spans="1:21" x14ac:dyDescent="0.2">
      <c r="A45" s="48"/>
      <c r="B45" s="9"/>
      <c r="C45" s="10"/>
      <c r="D45" s="9"/>
      <c r="E45" s="9"/>
      <c r="F45" s="9"/>
      <c r="G45" s="9"/>
      <c r="H45" s="9"/>
      <c r="I45" s="9"/>
      <c r="J45" s="9"/>
      <c r="K45" s="9"/>
      <c r="L45" s="55" t="e">
        <f t="shared" ref="L45:L46" si="5">ROUND(IF(E45&gt;=1000,((H45+J45)*1000)/1000,((H45+J45)*1000)/E45),3)</f>
        <v>#DIV/0!</v>
      </c>
      <c r="M45" s="48"/>
      <c r="N45" s="48"/>
      <c r="O45" s="48"/>
      <c r="P45" s="48"/>
      <c r="Q45" s="48"/>
      <c r="R45" s="48"/>
      <c r="S45" s="48"/>
      <c r="T45" s="48"/>
      <c r="U45" s="48"/>
    </row>
    <row r="46" spans="1:21" x14ac:dyDescent="0.2">
      <c r="A46" s="48"/>
      <c r="B46" s="9"/>
      <c r="C46" s="10"/>
      <c r="D46" s="9"/>
      <c r="E46" s="9"/>
      <c r="F46" s="9"/>
      <c r="G46" s="9"/>
      <c r="H46" s="9"/>
      <c r="I46" s="9"/>
      <c r="J46" s="9"/>
      <c r="K46" s="9"/>
      <c r="L46" s="55" t="e">
        <f t="shared" si="5"/>
        <v>#DIV/0!</v>
      </c>
      <c r="M46" s="48"/>
      <c r="N46" s="48"/>
      <c r="O46" s="48"/>
      <c r="P46" s="48"/>
      <c r="Q46" s="48"/>
      <c r="R46" s="48"/>
      <c r="S46" s="48"/>
      <c r="T46" s="48"/>
      <c r="U46" s="48"/>
    </row>
    <row r="47" spans="1:21" ht="18" x14ac:dyDescent="0.2">
      <c r="A47" s="48"/>
      <c r="B47" s="49" t="s">
        <v>22</v>
      </c>
      <c r="C47" s="50"/>
      <c r="D47" s="51">
        <f>SUM(D45:D46)</f>
        <v>0</v>
      </c>
      <c r="E47" s="50"/>
      <c r="F47" s="50"/>
      <c r="G47" s="50"/>
      <c r="H47" s="50"/>
      <c r="I47" s="50"/>
      <c r="J47" s="50"/>
      <c r="K47" s="50"/>
      <c r="L47" s="51" t="e">
        <f>SUM(L45:L46)</f>
        <v>#DIV/0!</v>
      </c>
      <c r="M47" s="48"/>
      <c r="N47" s="48"/>
      <c r="O47" s="48"/>
      <c r="P47" s="48"/>
      <c r="Q47" s="48"/>
      <c r="R47" s="48"/>
      <c r="S47" s="48"/>
      <c r="T47" s="48"/>
      <c r="U47" s="48"/>
    </row>
    <row r="48" spans="1:21" x14ac:dyDescent="0.2">
      <c r="A48" s="4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48"/>
      <c r="N48" s="48"/>
      <c r="O48" s="48"/>
      <c r="P48" s="48"/>
      <c r="Q48" s="48"/>
      <c r="R48" s="48"/>
      <c r="S48" s="48"/>
      <c r="T48" s="48"/>
      <c r="U48" s="48"/>
    </row>
    <row r="49" spans="1:21" x14ac:dyDescent="0.2">
      <c r="A49" s="48"/>
      <c r="B49" s="56" t="s">
        <v>38</v>
      </c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8" x14ac:dyDescent="0.2">
      <c r="A50" s="48"/>
      <c r="B50" s="59" t="s">
        <v>10</v>
      </c>
      <c r="C50" s="57"/>
      <c r="D50" s="57"/>
      <c r="E50" s="57"/>
      <c r="F50" s="57"/>
      <c r="G50" s="58"/>
      <c r="H50" s="59" t="s">
        <v>11</v>
      </c>
      <c r="I50" s="58"/>
      <c r="J50" s="59" t="s">
        <v>12</v>
      </c>
      <c r="K50" s="58"/>
      <c r="L50" s="60"/>
      <c r="M50" s="48"/>
      <c r="N50" s="48"/>
      <c r="O50" s="48"/>
      <c r="P50" s="48"/>
      <c r="Q50" s="48"/>
      <c r="R50" s="48"/>
      <c r="S50" s="48"/>
      <c r="T50" s="48"/>
      <c r="U50" s="48"/>
    </row>
    <row r="51" spans="1:21" ht="31.5" x14ac:dyDescent="0.2">
      <c r="A51" s="48"/>
      <c r="B51" s="61" t="s">
        <v>13</v>
      </c>
      <c r="C51" s="61" t="s">
        <v>14</v>
      </c>
      <c r="D51" s="61" t="s">
        <v>15</v>
      </c>
      <c r="E51" s="61" t="s">
        <v>16</v>
      </c>
      <c r="F51" s="61" t="s">
        <v>17</v>
      </c>
      <c r="G51" s="61" t="s">
        <v>18</v>
      </c>
      <c r="H51" s="61" t="s">
        <v>19</v>
      </c>
      <c r="I51" s="61" t="s">
        <v>20</v>
      </c>
      <c r="J51" s="61" t="s">
        <v>19</v>
      </c>
      <c r="K51" s="61" t="s">
        <v>20</v>
      </c>
      <c r="L51" s="61" t="s">
        <v>21</v>
      </c>
      <c r="M51" s="48"/>
      <c r="N51" s="48"/>
      <c r="O51" s="48"/>
      <c r="P51" s="48"/>
      <c r="Q51" s="48"/>
      <c r="R51" s="48"/>
      <c r="S51" s="48"/>
      <c r="T51" s="48"/>
      <c r="U51" s="48"/>
    </row>
    <row r="52" spans="1:21" x14ac:dyDescent="0.2">
      <c r="A52" s="48"/>
      <c r="B52" s="9"/>
      <c r="C52" s="10"/>
      <c r="D52" s="9"/>
      <c r="E52" s="9"/>
      <c r="F52" s="9"/>
      <c r="G52" s="9"/>
      <c r="H52" s="9"/>
      <c r="I52" s="9"/>
      <c r="J52" s="9"/>
      <c r="K52" s="9"/>
      <c r="L52" s="55" t="e">
        <f t="shared" ref="L52:L54" si="6">ROUND(IF(E52&gt;=1000,((H52+J52)*1000)/1000,((H52+J52)*1000)/E52),3)</f>
        <v>#DIV/0!</v>
      </c>
      <c r="M52" s="48"/>
      <c r="N52" s="48"/>
      <c r="O52" s="48"/>
      <c r="P52" s="48"/>
      <c r="Q52" s="48"/>
      <c r="R52" s="48"/>
      <c r="S52" s="48"/>
      <c r="T52" s="48"/>
      <c r="U52" s="48"/>
    </row>
    <row r="53" spans="1:21" x14ac:dyDescent="0.2">
      <c r="A53" s="48"/>
      <c r="B53" s="9"/>
      <c r="C53" s="10"/>
      <c r="D53" s="9"/>
      <c r="E53" s="9"/>
      <c r="F53" s="9"/>
      <c r="G53" s="9"/>
      <c r="H53" s="9"/>
      <c r="I53" s="9"/>
      <c r="J53" s="9"/>
      <c r="K53" s="9"/>
      <c r="L53" s="55" t="e">
        <f t="shared" si="6"/>
        <v>#DIV/0!</v>
      </c>
      <c r="M53" s="48"/>
      <c r="N53" s="48"/>
      <c r="O53" s="48"/>
      <c r="P53" s="48"/>
      <c r="Q53" s="48"/>
      <c r="R53" s="48"/>
      <c r="S53" s="48"/>
      <c r="T53" s="48"/>
      <c r="U53" s="48"/>
    </row>
    <row r="54" spans="1:21" x14ac:dyDescent="0.2">
      <c r="A54" s="48"/>
      <c r="B54" s="9"/>
      <c r="C54" s="10"/>
      <c r="D54" s="9"/>
      <c r="E54" s="9"/>
      <c r="F54" s="9"/>
      <c r="G54" s="9"/>
      <c r="H54" s="9"/>
      <c r="I54" s="9"/>
      <c r="J54" s="9"/>
      <c r="K54" s="9"/>
      <c r="L54" s="55" t="e">
        <f t="shared" si="6"/>
        <v>#DIV/0!</v>
      </c>
      <c r="M54" s="48"/>
      <c r="N54" s="48"/>
      <c r="O54" s="48"/>
      <c r="P54" s="48"/>
      <c r="Q54" s="48"/>
      <c r="R54" s="48"/>
      <c r="S54" s="48"/>
      <c r="T54" s="48"/>
      <c r="U54" s="48"/>
    </row>
    <row r="55" spans="1:21" ht="18" x14ac:dyDescent="0.2">
      <c r="A55" s="48"/>
      <c r="B55" s="49" t="s">
        <v>22</v>
      </c>
      <c r="C55" s="50"/>
      <c r="D55" s="51">
        <f>SUM(D52:D54)</f>
        <v>0</v>
      </c>
      <c r="E55" s="50"/>
      <c r="F55" s="50"/>
      <c r="G55" s="50"/>
      <c r="H55" s="50"/>
      <c r="I55" s="50"/>
      <c r="J55" s="50"/>
      <c r="K55" s="50"/>
      <c r="L55" s="52" t="e">
        <f>SUM(L52:L54)</f>
        <v>#DIV/0!</v>
      </c>
      <c r="M55" s="48"/>
      <c r="N55" s="48"/>
      <c r="O55" s="48"/>
      <c r="P55" s="48"/>
      <c r="Q55" s="48"/>
      <c r="R55" s="48"/>
      <c r="S55" s="48"/>
      <c r="T55" s="48"/>
      <c r="U55" s="48"/>
    </row>
    <row r="56" spans="1:21" x14ac:dyDescent="0.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1:21" x14ac:dyDescent="0.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1:21" x14ac:dyDescent="0.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1:21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1:21" x14ac:dyDescent="0.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1:21" x14ac:dyDescent="0.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1:21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1:21" x14ac:dyDescent="0.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1:21" x14ac:dyDescent="0.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1:21" x14ac:dyDescent="0.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1:21" x14ac:dyDescent="0.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1:21" x14ac:dyDescent="0.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1:21" x14ac:dyDescent="0.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1:21" x14ac:dyDescent="0.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1:21" x14ac:dyDescent="0.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1:21" x14ac:dyDescent="0.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1:21" x14ac:dyDescent="0.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1:21" x14ac:dyDescent="0.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1:21" x14ac:dyDescent="0.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1:21" x14ac:dyDescent="0.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1:21" x14ac:dyDescent="0.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1:21" x14ac:dyDescent="0.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1:21" x14ac:dyDescent="0.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1:21" x14ac:dyDescent="0.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1:21" x14ac:dyDescent="0.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1:21" x14ac:dyDescent="0.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1:21" x14ac:dyDescent="0.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1:21" x14ac:dyDescent="0.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1:21" x14ac:dyDescent="0.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1:21" x14ac:dyDescent="0.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1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1:21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1:21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1:21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1:21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1:21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1:21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1:21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1:21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1:21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1:21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1:21" x14ac:dyDescent="0.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1:21" x14ac:dyDescent="0.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1:21" x14ac:dyDescent="0.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1:21" x14ac:dyDescent="0.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1:21" x14ac:dyDescent="0.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1:21" x14ac:dyDescent="0.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1:21" x14ac:dyDescent="0.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1:21" x14ac:dyDescent="0.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1:21" x14ac:dyDescent="0.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1:21" x14ac:dyDescent="0.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1:21" x14ac:dyDescent="0.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1:21" x14ac:dyDescent="0.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1:21" x14ac:dyDescent="0.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1:21" x14ac:dyDescent="0.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1:21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1:21" x14ac:dyDescent="0.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1:21" x14ac:dyDescent="0.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1:21" x14ac:dyDescent="0.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1:21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1:21" x14ac:dyDescent="0.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1:21" x14ac:dyDescent="0.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1:21" x14ac:dyDescent="0.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1:21" x14ac:dyDescent="0.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1:21" x14ac:dyDescent="0.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1:21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1:21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1:21" x14ac:dyDescent="0.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1:21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1:21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1:21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1:2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1:21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1:2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1:2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1:21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1:21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1:2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1:21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 x14ac:dyDescent="0.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1:21" x14ac:dyDescent="0.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1:21" x14ac:dyDescent="0.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1:21" x14ac:dyDescent="0.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1:21" x14ac:dyDescent="0.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1:21" x14ac:dyDescent="0.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1:21" x14ac:dyDescent="0.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1:21" x14ac:dyDescent="0.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1:21" x14ac:dyDescent="0.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1:21" x14ac:dyDescent="0.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1:21" x14ac:dyDescent="0.2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1:21" x14ac:dyDescent="0.2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1:21" x14ac:dyDescent="0.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 x14ac:dyDescent="0.2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1:21" x14ac:dyDescent="0.2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1:21" x14ac:dyDescent="0.2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1" x14ac:dyDescent="0.2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1:21" x14ac:dyDescent="0.2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1" x14ac:dyDescent="0.2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1" x14ac:dyDescent="0.2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1:21" x14ac:dyDescent="0.2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1:21" x14ac:dyDescent="0.2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1:21" x14ac:dyDescent="0.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1:21" x14ac:dyDescent="0.2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 x14ac:dyDescent="0.2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1:21" x14ac:dyDescent="0.2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 x14ac:dyDescent="0.2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1:21" x14ac:dyDescent="0.2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1:21" x14ac:dyDescent="0.2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1:21" x14ac:dyDescent="0.2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1:21" x14ac:dyDescent="0.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1:21" x14ac:dyDescent="0.2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1:21" x14ac:dyDescent="0.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1:21" x14ac:dyDescent="0.2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1:21" x14ac:dyDescent="0.2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1:21" x14ac:dyDescent="0.2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1:21" x14ac:dyDescent="0.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1:21" x14ac:dyDescent="0.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1:21" x14ac:dyDescent="0.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1:21" x14ac:dyDescent="0.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1:21" x14ac:dyDescent="0.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1:21" x14ac:dyDescent="0.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1:21" x14ac:dyDescent="0.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1:21" x14ac:dyDescent="0.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1:21" x14ac:dyDescent="0.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1:21" x14ac:dyDescent="0.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1:21" x14ac:dyDescent="0.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1:21" x14ac:dyDescent="0.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1:21" x14ac:dyDescent="0.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1:21" x14ac:dyDescent="0.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1:21" x14ac:dyDescent="0.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x14ac:dyDescent="0.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1:21" x14ac:dyDescent="0.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1:21" x14ac:dyDescent="0.2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 x14ac:dyDescent="0.2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1:21" x14ac:dyDescent="0.2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1:21" x14ac:dyDescent="0.2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1:21" x14ac:dyDescent="0.2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1:21" x14ac:dyDescent="0.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1:21" x14ac:dyDescent="0.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1:21" x14ac:dyDescent="0.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1:21" x14ac:dyDescent="0.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1:21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1:21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1:21" x14ac:dyDescent="0.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1:21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1:21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1:21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1:21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1:21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1:21" x14ac:dyDescent="0.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1:21" x14ac:dyDescent="0.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1:21" x14ac:dyDescent="0.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1:21" x14ac:dyDescent="0.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1:21" x14ac:dyDescent="0.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1:21" x14ac:dyDescent="0.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1:21" x14ac:dyDescent="0.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1:21" x14ac:dyDescent="0.2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1:21" x14ac:dyDescent="0.2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1:21" x14ac:dyDescent="0.2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 x14ac:dyDescent="0.2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1:21" x14ac:dyDescent="0.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1:21" x14ac:dyDescent="0.2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1:21" x14ac:dyDescent="0.2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1:21" x14ac:dyDescent="0.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1:21" x14ac:dyDescent="0.2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1:21" x14ac:dyDescent="0.2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1:21" x14ac:dyDescent="0.2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1:21" x14ac:dyDescent="0.2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1:21" x14ac:dyDescent="0.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1:21" x14ac:dyDescent="0.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1:21" x14ac:dyDescent="0.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1:21" x14ac:dyDescent="0.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1:21" x14ac:dyDescent="0.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1:21" x14ac:dyDescent="0.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1:21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 x14ac:dyDescent="0.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1:21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1:21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1:21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1:21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1:21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1:21" x14ac:dyDescent="0.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1:21" x14ac:dyDescent="0.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1:21" x14ac:dyDescent="0.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1:21" x14ac:dyDescent="0.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1:21" x14ac:dyDescent="0.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1:21" x14ac:dyDescent="0.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1:21" x14ac:dyDescent="0.2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1:21" x14ac:dyDescent="0.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1:21" x14ac:dyDescent="0.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1:21" x14ac:dyDescent="0.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1:21" x14ac:dyDescent="0.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1:21" x14ac:dyDescent="0.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1:21" x14ac:dyDescent="0.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1:21" x14ac:dyDescent="0.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1:21" x14ac:dyDescent="0.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1:21" x14ac:dyDescent="0.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1:21" x14ac:dyDescent="0.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1:21" x14ac:dyDescent="0.2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1:21" x14ac:dyDescent="0.2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1:21" x14ac:dyDescent="0.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1:21" x14ac:dyDescent="0.2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1:21" x14ac:dyDescent="0.2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1:21" x14ac:dyDescent="0.2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1:21" x14ac:dyDescent="0.2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1:21" x14ac:dyDescent="0.2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1:21" x14ac:dyDescent="0.2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1:21" x14ac:dyDescent="0.2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1:21" x14ac:dyDescent="0.2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1:21" x14ac:dyDescent="0.2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1:21" x14ac:dyDescent="0.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1:21" x14ac:dyDescent="0.2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1:21" x14ac:dyDescent="0.2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1:21" x14ac:dyDescent="0.2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1:21" x14ac:dyDescent="0.2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1:21" x14ac:dyDescent="0.2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1:21" x14ac:dyDescent="0.2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1:21" x14ac:dyDescent="0.2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1:21" x14ac:dyDescent="0.2">
      <c r="A280" s="48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1:21" x14ac:dyDescent="0.2">
      <c r="A281" s="48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1:21" x14ac:dyDescent="0.2">
      <c r="A282" s="48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1:21" x14ac:dyDescent="0.2">
      <c r="A283" s="48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1:21" x14ac:dyDescent="0.2">
      <c r="A284" s="48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1:21" x14ac:dyDescent="0.2">
      <c r="A285" s="48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1:21" x14ac:dyDescent="0.2">
      <c r="A286" s="48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1:21" x14ac:dyDescent="0.2">
      <c r="A287" s="48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1:21" x14ac:dyDescent="0.2">
      <c r="A288" s="48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1:21" x14ac:dyDescent="0.2">
      <c r="A289" s="48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1:21" x14ac:dyDescent="0.2">
      <c r="A290" s="48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1:21" x14ac:dyDescent="0.2">
      <c r="A291" s="48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1:21" x14ac:dyDescent="0.2">
      <c r="A292" s="48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1:21" x14ac:dyDescent="0.2">
      <c r="A293" s="48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1:21" x14ac:dyDescent="0.2">
      <c r="A294" s="48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1:21" x14ac:dyDescent="0.2">
      <c r="A295" s="48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1:21" x14ac:dyDescent="0.2">
      <c r="A296" s="48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1:21" x14ac:dyDescent="0.2">
      <c r="A297" s="48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1:21" x14ac:dyDescent="0.2">
      <c r="A298" s="48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1:21" x14ac:dyDescent="0.2">
      <c r="A299" s="48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1:21" x14ac:dyDescent="0.2">
      <c r="A300" s="48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1:21" x14ac:dyDescent="0.2">
      <c r="A301" s="48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1:21" x14ac:dyDescent="0.2">
      <c r="A302" s="48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1:21" x14ac:dyDescent="0.2">
      <c r="A303" s="48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1:21" x14ac:dyDescent="0.2">
      <c r="A304" s="48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1:21" x14ac:dyDescent="0.2">
      <c r="A305" s="48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1:21" x14ac:dyDescent="0.2">
      <c r="A306" s="48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1:21" x14ac:dyDescent="0.2">
      <c r="A307" s="48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1:21" x14ac:dyDescent="0.2">
      <c r="A308" s="48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1:21" x14ac:dyDescent="0.2">
      <c r="A309" s="48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1:21" x14ac:dyDescent="0.2">
      <c r="A310" s="48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1:21" x14ac:dyDescent="0.2">
      <c r="A311" s="48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1:21" x14ac:dyDescent="0.2">
      <c r="A312" s="48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1:21" x14ac:dyDescent="0.2">
      <c r="A313" s="48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1:21" x14ac:dyDescent="0.2">
      <c r="A314" s="48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1:21" x14ac:dyDescent="0.2">
      <c r="A315" s="48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1:21" x14ac:dyDescent="0.2">
      <c r="A316" s="48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1:21" x14ac:dyDescent="0.2">
      <c r="A317" s="48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1:21" x14ac:dyDescent="0.2">
      <c r="A318" s="48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1:21" x14ac:dyDescent="0.2">
      <c r="A319" s="48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1:21" x14ac:dyDescent="0.2">
      <c r="A320" s="48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1:21" x14ac:dyDescent="0.2">
      <c r="A321" s="48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1:21" x14ac:dyDescent="0.2">
      <c r="A322" s="48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1:21" x14ac:dyDescent="0.2">
      <c r="A323" s="48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1:21" x14ac:dyDescent="0.2">
      <c r="A324" s="48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1:21" x14ac:dyDescent="0.2">
      <c r="A325" s="48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1:21" x14ac:dyDescent="0.2">
      <c r="A326" s="48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1:21" x14ac:dyDescent="0.2">
      <c r="A327" s="48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1:21" x14ac:dyDescent="0.2">
      <c r="A328" s="48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1:21" x14ac:dyDescent="0.2">
      <c r="A329" s="48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1:21" x14ac:dyDescent="0.2">
      <c r="A330" s="48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1:21" x14ac:dyDescent="0.2">
      <c r="A331" s="48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1:21" x14ac:dyDescent="0.2">
      <c r="A332" s="48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1:21" x14ac:dyDescent="0.2">
      <c r="A333" s="48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1:21" x14ac:dyDescent="0.2">
      <c r="A334" s="48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1:21" x14ac:dyDescent="0.2">
      <c r="A335" s="48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1:21" x14ac:dyDescent="0.2">
      <c r="A336" s="48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1:21" x14ac:dyDescent="0.2">
      <c r="A337" s="48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1:21" x14ac:dyDescent="0.2">
      <c r="A338" s="48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1:21" x14ac:dyDescent="0.2">
      <c r="A339" s="48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1:21" x14ac:dyDescent="0.2">
      <c r="A340" s="48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1:21" x14ac:dyDescent="0.2">
      <c r="A341" s="48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1:21" x14ac:dyDescent="0.2">
      <c r="A342" s="48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1:21" x14ac:dyDescent="0.2">
      <c r="A343" s="48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1:21" x14ac:dyDescent="0.2">
      <c r="A344" s="48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1:21" x14ac:dyDescent="0.2">
      <c r="A345" s="48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1:21" x14ac:dyDescent="0.2">
      <c r="A346" s="48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1:21" x14ac:dyDescent="0.2">
      <c r="A347" s="48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1:21" x14ac:dyDescent="0.2">
      <c r="A348" s="48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1:21" x14ac:dyDescent="0.2">
      <c r="A349" s="48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1:21" x14ac:dyDescent="0.2">
      <c r="A350" s="48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1:21" x14ac:dyDescent="0.2">
      <c r="A351" s="48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1:21" x14ac:dyDescent="0.2">
      <c r="A352" s="48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1:21" x14ac:dyDescent="0.2">
      <c r="A353" s="48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1:21" x14ac:dyDescent="0.2">
      <c r="A354" s="48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1:21" x14ac:dyDescent="0.2">
      <c r="A355" s="48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1:21" x14ac:dyDescent="0.2">
      <c r="A356" s="48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1:21" x14ac:dyDescent="0.2">
      <c r="A357" s="48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1:21" x14ac:dyDescent="0.2">
      <c r="A358" s="48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1:21" x14ac:dyDescent="0.2">
      <c r="A359" s="48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1:21" x14ac:dyDescent="0.2">
      <c r="A360" s="48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1:21" x14ac:dyDescent="0.2">
      <c r="A361" s="48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1:21" x14ac:dyDescent="0.2">
      <c r="A362" s="48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1:21" x14ac:dyDescent="0.2">
      <c r="A363" s="48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1:21" x14ac:dyDescent="0.2">
      <c r="A364" s="48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1:21" x14ac:dyDescent="0.2">
      <c r="A365" s="48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1:21" x14ac:dyDescent="0.2">
      <c r="A366" s="48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1:21" x14ac:dyDescent="0.2">
      <c r="A367" s="48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1:21" x14ac:dyDescent="0.2">
      <c r="A368" s="48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1:21" x14ac:dyDescent="0.2">
      <c r="A369" s="48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1:21" x14ac:dyDescent="0.2">
      <c r="A370" s="48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1:21" x14ac:dyDescent="0.2">
      <c r="A371" s="48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1:21" x14ac:dyDescent="0.2">
      <c r="A372" s="48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1:21" x14ac:dyDescent="0.2">
      <c r="A373" s="48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1:21" x14ac:dyDescent="0.2">
      <c r="A374" s="48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1:21" x14ac:dyDescent="0.2">
      <c r="A375" s="48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1:21" x14ac:dyDescent="0.2">
      <c r="A376" s="48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1:21" x14ac:dyDescent="0.2">
      <c r="A377" s="48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1:21" x14ac:dyDescent="0.2">
      <c r="A378" s="48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1:21" x14ac:dyDescent="0.2">
      <c r="A379" s="48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1:21" x14ac:dyDescent="0.2">
      <c r="A380" s="48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1:21" x14ac:dyDescent="0.2">
      <c r="A381" s="48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1:21" x14ac:dyDescent="0.2">
      <c r="A382" s="48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1:21" x14ac:dyDescent="0.2">
      <c r="A383" s="48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1:21" x14ac:dyDescent="0.2">
      <c r="A384" s="48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1:21" x14ac:dyDescent="0.2">
      <c r="A385" s="48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1:21" x14ac:dyDescent="0.2">
      <c r="A386" s="48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1:21" x14ac:dyDescent="0.2">
      <c r="A387" s="48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1:21" x14ac:dyDescent="0.2">
      <c r="A388" s="48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1:21" x14ac:dyDescent="0.2">
      <c r="A389" s="48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1:21" x14ac:dyDescent="0.2">
      <c r="A390" s="48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1:21" x14ac:dyDescent="0.2">
      <c r="A391" s="48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1:21" x14ac:dyDescent="0.2">
      <c r="A392" s="48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1:21" x14ac:dyDescent="0.2">
      <c r="A393" s="48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1:21" x14ac:dyDescent="0.2">
      <c r="A394" s="48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1:21" x14ac:dyDescent="0.2">
      <c r="A395" s="48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1:21" x14ac:dyDescent="0.2">
      <c r="A396" s="48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1:21" x14ac:dyDescent="0.2">
      <c r="A397" s="48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1:21" x14ac:dyDescent="0.2">
      <c r="A398" s="48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1:21" x14ac:dyDescent="0.2">
      <c r="A399" s="48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1:21" x14ac:dyDescent="0.2">
      <c r="A400" s="48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1:21" x14ac:dyDescent="0.2">
      <c r="A401" s="48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1:21" x14ac:dyDescent="0.2">
      <c r="A402" s="48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1:21" x14ac:dyDescent="0.2">
      <c r="A403" s="48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1:21" x14ac:dyDescent="0.2">
      <c r="A404" s="48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1:21" x14ac:dyDescent="0.2">
      <c r="A405" s="48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1:21" x14ac:dyDescent="0.2">
      <c r="A406" s="48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1:21" x14ac:dyDescent="0.2">
      <c r="A407" s="48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1:21" x14ac:dyDescent="0.2">
      <c r="A408" s="48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1:21" x14ac:dyDescent="0.2">
      <c r="A409" s="48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1:21" x14ac:dyDescent="0.2">
      <c r="A410" s="48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1:21" x14ac:dyDescent="0.2">
      <c r="A411" s="48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1:21" x14ac:dyDescent="0.2">
      <c r="A412" s="48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1:21" x14ac:dyDescent="0.2">
      <c r="A413" s="48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1:21" x14ac:dyDescent="0.2">
      <c r="A414" s="48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1:21" x14ac:dyDescent="0.2">
      <c r="A415" s="48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1:21" x14ac:dyDescent="0.2">
      <c r="A416" s="48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1:21" x14ac:dyDescent="0.2">
      <c r="A417" s="48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1:21" x14ac:dyDescent="0.2">
      <c r="A418" s="48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1:21" x14ac:dyDescent="0.2">
      <c r="A419" s="48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1:21" x14ac:dyDescent="0.2">
      <c r="A420" s="48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1:21" x14ac:dyDescent="0.2">
      <c r="A421" s="48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1:21" x14ac:dyDescent="0.2">
      <c r="A422" s="48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1:21" x14ac:dyDescent="0.2">
      <c r="A423" s="48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1:21" x14ac:dyDescent="0.2">
      <c r="A424" s="48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1:21" x14ac:dyDescent="0.2">
      <c r="A425" s="48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1:21" x14ac:dyDescent="0.2">
      <c r="A426" s="48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1:21" x14ac:dyDescent="0.2">
      <c r="A427" s="48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1:21" x14ac:dyDescent="0.2">
      <c r="A428" s="48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1:21" x14ac:dyDescent="0.2">
      <c r="A429" s="48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1:21" x14ac:dyDescent="0.2">
      <c r="A430" s="48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1:21" x14ac:dyDescent="0.2">
      <c r="A431" s="48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1:21" x14ac:dyDescent="0.2">
      <c r="A432" s="48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1:21" x14ac:dyDescent="0.2">
      <c r="A433" s="48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1:21" x14ac:dyDescent="0.2">
      <c r="A434" s="48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1:21" x14ac:dyDescent="0.2">
      <c r="A435" s="48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1:21" x14ac:dyDescent="0.2">
      <c r="A436" s="48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1:21" x14ac:dyDescent="0.2">
      <c r="A437" s="48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1:21" x14ac:dyDescent="0.2">
      <c r="A438" s="48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1:21" x14ac:dyDescent="0.2">
      <c r="A439" s="48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1:21" x14ac:dyDescent="0.2">
      <c r="A440" s="48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1:21" x14ac:dyDescent="0.2">
      <c r="A441" s="48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1:21" x14ac:dyDescent="0.2">
      <c r="A442" s="48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1:21" x14ac:dyDescent="0.2">
      <c r="A443" s="48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1:21" x14ac:dyDescent="0.2">
      <c r="A444" s="48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1:21" x14ac:dyDescent="0.2">
      <c r="A445" s="48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1:21" x14ac:dyDescent="0.2">
      <c r="A446" s="48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1:21" x14ac:dyDescent="0.2">
      <c r="A447" s="48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1:21" x14ac:dyDescent="0.2">
      <c r="A448" s="48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1:21" x14ac:dyDescent="0.2">
      <c r="A449" s="48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1:21" x14ac:dyDescent="0.2">
      <c r="A450" s="48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1:21" x14ac:dyDescent="0.2">
      <c r="A451" s="48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1:21" x14ac:dyDescent="0.2">
      <c r="A452" s="48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1:21" x14ac:dyDescent="0.2">
      <c r="A453" s="48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1:21" x14ac:dyDescent="0.2">
      <c r="A454" s="48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1:21" x14ac:dyDescent="0.2">
      <c r="A455" s="48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1:21" x14ac:dyDescent="0.2">
      <c r="A456" s="48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1:21" x14ac:dyDescent="0.2">
      <c r="A457" s="48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1:21" x14ac:dyDescent="0.2">
      <c r="A458" s="48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1:21" x14ac:dyDescent="0.2">
      <c r="A459" s="48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1:21" x14ac:dyDescent="0.2">
      <c r="A460" s="48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1:21" x14ac:dyDescent="0.2">
      <c r="A461" s="48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1:21" x14ac:dyDescent="0.2">
      <c r="A462" s="48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1:21" x14ac:dyDescent="0.2">
      <c r="A463" s="48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1:21" x14ac:dyDescent="0.2">
      <c r="A464" s="48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1:21" x14ac:dyDescent="0.2">
      <c r="A465" s="48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1:21" x14ac:dyDescent="0.2">
      <c r="A466" s="48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1:21" x14ac:dyDescent="0.2">
      <c r="A467" s="48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1:21" x14ac:dyDescent="0.2">
      <c r="A468" s="48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1:21" x14ac:dyDescent="0.2">
      <c r="A469" s="48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1:21" x14ac:dyDescent="0.2">
      <c r="A470" s="48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1:21" x14ac:dyDescent="0.2">
      <c r="A471" s="48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1:21" x14ac:dyDescent="0.2">
      <c r="A472" s="48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1:21" x14ac:dyDescent="0.2">
      <c r="A473" s="48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1:21" x14ac:dyDescent="0.2">
      <c r="A474" s="48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1:21" x14ac:dyDescent="0.2">
      <c r="A475" s="48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1:21" x14ac:dyDescent="0.2">
      <c r="A476" s="48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1:21" x14ac:dyDescent="0.2">
      <c r="A477" s="48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1:21" x14ac:dyDescent="0.2">
      <c r="A478" s="48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1:21" x14ac:dyDescent="0.2">
      <c r="A479" s="48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1:21" x14ac:dyDescent="0.2">
      <c r="A480" s="48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1:21" x14ac:dyDescent="0.2">
      <c r="A481" s="48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1:21" x14ac:dyDescent="0.2">
      <c r="A482" s="48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1:21" x14ac:dyDescent="0.2">
      <c r="A483" s="48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1:21" x14ac:dyDescent="0.2">
      <c r="A484" s="48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1:21" x14ac:dyDescent="0.2">
      <c r="A485" s="48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1:21" x14ac:dyDescent="0.2">
      <c r="A486" s="48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1:21" x14ac:dyDescent="0.2">
      <c r="A487" s="48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1:21" x14ac:dyDescent="0.2">
      <c r="A488" s="48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1:21" x14ac:dyDescent="0.2">
      <c r="A489" s="48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1:21" x14ac:dyDescent="0.2">
      <c r="A490" s="48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1:21" x14ac:dyDescent="0.2">
      <c r="A491" s="48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1:21" x14ac:dyDescent="0.2">
      <c r="A492" s="48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1:21" x14ac:dyDescent="0.2">
      <c r="A493" s="48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1:21" x14ac:dyDescent="0.2">
      <c r="A494" s="48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1:21" x14ac:dyDescent="0.2">
      <c r="A495" s="48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1:21" x14ac:dyDescent="0.2">
      <c r="A496" s="48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1:21" x14ac:dyDescent="0.2">
      <c r="A497" s="48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1:21" x14ac:dyDescent="0.2">
      <c r="A498" s="48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1:21" x14ac:dyDescent="0.2">
      <c r="A499" s="48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1:21" x14ac:dyDescent="0.2">
      <c r="A500" s="48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1:21" x14ac:dyDescent="0.2">
      <c r="A501" s="48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1:21" x14ac:dyDescent="0.2">
      <c r="A502" s="48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1:21" x14ac:dyDescent="0.2">
      <c r="A503" s="48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1:21" x14ac:dyDescent="0.2">
      <c r="A504" s="48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1:21" x14ac:dyDescent="0.2">
      <c r="A505" s="48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1:21" x14ac:dyDescent="0.2">
      <c r="A506" s="48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1:21" x14ac:dyDescent="0.2">
      <c r="A507" s="48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1:21" x14ac:dyDescent="0.2">
      <c r="A508" s="48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1:21" x14ac:dyDescent="0.2">
      <c r="A509" s="48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1:21" x14ac:dyDescent="0.2">
      <c r="A510" s="48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1:21" x14ac:dyDescent="0.2">
      <c r="A511" s="48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1:21" x14ac:dyDescent="0.2">
      <c r="A512" s="48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1:21" x14ac:dyDescent="0.2">
      <c r="A513" s="48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1:21" x14ac:dyDescent="0.2">
      <c r="A514" s="48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1:21" x14ac:dyDescent="0.2">
      <c r="A515" s="48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1:21" x14ac:dyDescent="0.2">
      <c r="A516" s="48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1:21" x14ac:dyDescent="0.2">
      <c r="A517" s="48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1:21" x14ac:dyDescent="0.2">
      <c r="A518" s="48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1:21" x14ac:dyDescent="0.2">
      <c r="A519" s="48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1:21" x14ac:dyDescent="0.2">
      <c r="A520" s="48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1:21" x14ac:dyDescent="0.2">
      <c r="A521" s="48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1:21" x14ac:dyDescent="0.2">
      <c r="A522" s="48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1:21" x14ac:dyDescent="0.2">
      <c r="A523" s="48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48"/>
      <c r="N523" s="48"/>
      <c r="O523" s="48"/>
      <c r="P523" s="48"/>
      <c r="Q523" s="48"/>
      <c r="R523" s="48"/>
      <c r="S523" s="48"/>
      <c r="T523" s="48"/>
      <c r="U523" s="48"/>
    </row>
    <row r="524" spans="1:21" x14ac:dyDescent="0.2">
      <c r="A524" s="48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48"/>
      <c r="N524" s="48"/>
      <c r="O524" s="48"/>
      <c r="P524" s="48"/>
      <c r="Q524" s="48"/>
      <c r="R524" s="48"/>
      <c r="S524" s="48"/>
      <c r="T524" s="48"/>
      <c r="U524" s="48"/>
    </row>
    <row r="525" spans="1:21" x14ac:dyDescent="0.2">
      <c r="A525" s="48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48"/>
      <c r="N525" s="48"/>
      <c r="O525" s="48"/>
      <c r="P525" s="48"/>
      <c r="Q525" s="48"/>
      <c r="R525" s="48"/>
      <c r="S525" s="48"/>
      <c r="T525" s="48"/>
      <c r="U525" s="48"/>
    </row>
    <row r="526" spans="1:21" x14ac:dyDescent="0.2">
      <c r="A526" s="48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48"/>
      <c r="N526" s="48"/>
      <c r="O526" s="48"/>
      <c r="P526" s="48"/>
      <c r="Q526" s="48"/>
      <c r="R526" s="48"/>
      <c r="S526" s="48"/>
      <c r="T526" s="48"/>
      <c r="U526" s="48"/>
    </row>
    <row r="527" spans="1:21" x14ac:dyDescent="0.2">
      <c r="A527" s="48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48"/>
      <c r="N527" s="48"/>
      <c r="O527" s="48"/>
      <c r="P527" s="48"/>
      <c r="Q527" s="48"/>
      <c r="R527" s="48"/>
      <c r="S527" s="48"/>
      <c r="T527" s="48"/>
      <c r="U527" s="48"/>
    </row>
    <row r="528" spans="1:21" x14ac:dyDescent="0.2">
      <c r="A528" s="48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48"/>
      <c r="N528" s="48"/>
      <c r="O528" s="48"/>
      <c r="P528" s="48"/>
      <c r="Q528" s="48"/>
      <c r="R528" s="48"/>
      <c r="S528" s="48"/>
      <c r="T528" s="48"/>
      <c r="U528" s="48"/>
    </row>
    <row r="529" spans="1:21" x14ac:dyDescent="0.2">
      <c r="A529" s="48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48"/>
      <c r="N529" s="48"/>
      <c r="O529" s="48"/>
      <c r="P529" s="48"/>
      <c r="Q529" s="48"/>
      <c r="R529" s="48"/>
      <c r="S529" s="48"/>
      <c r="T529" s="48"/>
      <c r="U529" s="48"/>
    </row>
    <row r="530" spans="1:21" x14ac:dyDescent="0.2">
      <c r="A530" s="48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48"/>
      <c r="N530" s="48"/>
      <c r="O530" s="48"/>
      <c r="P530" s="48"/>
      <c r="Q530" s="48"/>
      <c r="R530" s="48"/>
      <c r="S530" s="48"/>
      <c r="T530" s="48"/>
      <c r="U530" s="48"/>
    </row>
    <row r="531" spans="1:21" x14ac:dyDescent="0.2">
      <c r="A531" s="48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48"/>
      <c r="N531" s="48"/>
      <c r="O531" s="48"/>
      <c r="P531" s="48"/>
      <c r="Q531" s="48"/>
      <c r="R531" s="48"/>
      <c r="S531" s="48"/>
      <c r="T531" s="48"/>
      <c r="U531" s="48"/>
    </row>
    <row r="532" spans="1:21" x14ac:dyDescent="0.2">
      <c r="A532" s="48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48"/>
      <c r="N532" s="48"/>
      <c r="O532" s="48"/>
      <c r="P532" s="48"/>
      <c r="Q532" s="48"/>
      <c r="R532" s="48"/>
      <c r="S532" s="48"/>
      <c r="T532" s="48"/>
      <c r="U532" s="48"/>
    </row>
    <row r="533" spans="1:21" x14ac:dyDescent="0.2">
      <c r="A533" s="48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48"/>
      <c r="N533" s="48"/>
      <c r="O533" s="48"/>
      <c r="P533" s="48"/>
      <c r="Q533" s="48"/>
      <c r="R533" s="48"/>
      <c r="S533" s="48"/>
      <c r="T533" s="48"/>
      <c r="U533" s="48"/>
    </row>
    <row r="534" spans="1:21" x14ac:dyDescent="0.2">
      <c r="A534" s="48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48"/>
      <c r="N534" s="48"/>
      <c r="O534" s="48"/>
      <c r="P534" s="48"/>
      <c r="Q534" s="48"/>
      <c r="R534" s="48"/>
      <c r="S534" s="48"/>
      <c r="T534" s="48"/>
      <c r="U534" s="48"/>
    </row>
    <row r="535" spans="1:21" x14ac:dyDescent="0.2">
      <c r="A535" s="48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48"/>
      <c r="N535" s="48"/>
      <c r="O535" s="48"/>
      <c r="P535" s="48"/>
      <c r="Q535" s="48"/>
      <c r="R535" s="48"/>
      <c r="S535" s="48"/>
      <c r="T535" s="48"/>
      <c r="U535" s="48"/>
    </row>
    <row r="536" spans="1:21" x14ac:dyDescent="0.2">
      <c r="A536" s="48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48"/>
      <c r="N536" s="48"/>
      <c r="O536" s="48"/>
      <c r="P536" s="48"/>
      <c r="Q536" s="48"/>
      <c r="R536" s="48"/>
      <c r="S536" s="48"/>
      <c r="T536" s="48"/>
      <c r="U536" s="48"/>
    </row>
    <row r="537" spans="1:21" x14ac:dyDescent="0.2">
      <c r="A537" s="48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48"/>
      <c r="N537" s="48"/>
      <c r="O537" s="48"/>
      <c r="P537" s="48"/>
      <c r="Q537" s="48"/>
      <c r="R537" s="48"/>
      <c r="S537" s="48"/>
      <c r="T537" s="48"/>
      <c r="U537" s="48"/>
    </row>
    <row r="538" spans="1:21" x14ac:dyDescent="0.2">
      <c r="A538" s="48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48"/>
      <c r="N538" s="48"/>
      <c r="O538" s="48"/>
      <c r="P538" s="48"/>
      <c r="Q538" s="48"/>
      <c r="R538" s="48"/>
      <c r="S538" s="48"/>
      <c r="T538" s="48"/>
      <c r="U538" s="48"/>
    </row>
    <row r="539" spans="1:21" x14ac:dyDescent="0.2">
      <c r="A539" s="48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48"/>
      <c r="N539" s="48"/>
      <c r="O539" s="48"/>
      <c r="P539" s="48"/>
      <c r="Q539" s="48"/>
      <c r="R539" s="48"/>
      <c r="S539" s="48"/>
      <c r="T539" s="48"/>
      <c r="U539" s="48"/>
    </row>
    <row r="540" spans="1:21" x14ac:dyDescent="0.2">
      <c r="A540" s="48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48"/>
      <c r="N540" s="48"/>
      <c r="O540" s="48"/>
      <c r="P540" s="48"/>
      <c r="Q540" s="48"/>
      <c r="R540" s="48"/>
      <c r="S540" s="48"/>
      <c r="T540" s="48"/>
      <c r="U540" s="48"/>
    </row>
    <row r="541" spans="1:21" x14ac:dyDescent="0.2">
      <c r="A541" s="48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48"/>
      <c r="N541" s="48"/>
      <c r="O541" s="48"/>
      <c r="P541" s="48"/>
      <c r="Q541" s="48"/>
      <c r="R541" s="48"/>
      <c r="S541" s="48"/>
      <c r="T541" s="48"/>
      <c r="U541" s="48"/>
    </row>
    <row r="542" spans="1:21" x14ac:dyDescent="0.2">
      <c r="A542" s="48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48"/>
      <c r="N542" s="48"/>
      <c r="O542" s="48"/>
      <c r="P542" s="48"/>
      <c r="Q542" s="48"/>
      <c r="R542" s="48"/>
      <c r="S542" s="48"/>
      <c r="T542" s="48"/>
      <c r="U542" s="48"/>
    </row>
    <row r="543" spans="1:21" x14ac:dyDescent="0.2">
      <c r="A543" s="48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48"/>
      <c r="N543" s="48"/>
      <c r="O543" s="48"/>
      <c r="P543" s="48"/>
      <c r="Q543" s="48"/>
      <c r="R543" s="48"/>
      <c r="S543" s="48"/>
      <c r="T543" s="48"/>
      <c r="U543" s="48"/>
    </row>
    <row r="544" spans="1:21" x14ac:dyDescent="0.2">
      <c r="A544" s="48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48"/>
      <c r="N544" s="48"/>
      <c r="O544" s="48"/>
      <c r="P544" s="48"/>
      <c r="Q544" s="48"/>
      <c r="R544" s="48"/>
      <c r="S544" s="48"/>
      <c r="T544" s="48"/>
      <c r="U544" s="48"/>
    </row>
    <row r="545" spans="1:21" x14ac:dyDescent="0.2">
      <c r="A545" s="48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48"/>
      <c r="N545" s="48"/>
      <c r="O545" s="48"/>
      <c r="P545" s="48"/>
      <c r="Q545" s="48"/>
      <c r="R545" s="48"/>
      <c r="S545" s="48"/>
      <c r="T545" s="48"/>
      <c r="U545" s="48"/>
    </row>
    <row r="546" spans="1:21" x14ac:dyDescent="0.2">
      <c r="A546" s="48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48"/>
      <c r="N546" s="48"/>
      <c r="O546" s="48"/>
      <c r="P546" s="48"/>
      <c r="Q546" s="48"/>
      <c r="R546" s="48"/>
      <c r="S546" s="48"/>
      <c r="T546" s="48"/>
      <c r="U546" s="48"/>
    </row>
    <row r="547" spans="1:21" x14ac:dyDescent="0.2">
      <c r="A547" s="48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48"/>
      <c r="N547" s="48"/>
      <c r="O547" s="48"/>
      <c r="P547" s="48"/>
      <c r="Q547" s="48"/>
      <c r="R547" s="48"/>
      <c r="S547" s="48"/>
      <c r="T547" s="48"/>
      <c r="U547" s="48"/>
    </row>
    <row r="548" spans="1:21" x14ac:dyDescent="0.2">
      <c r="A548" s="48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48"/>
      <c r="N548" s="48"/>
      <c r="O548" s="48"/>
      <c r="P548" s="48"/>
      <c r="Q548" s="48"/>
      <c r="R548" s="48"/>
      <c r="S548" s="48"/>
      <c r="T548" s="48"/>
      <c r="U548" s="48"/>
    </row>
    <row r="549" spans="1:21" x14ac:dyDescent="0.2">
      <c r="A549" s="48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48"/>
      <c r="N549" s="48"/>
      <c r="O549" s="48"/>
      <c r="P549" s="48"/>
      <c r="Q549" s="48"/>
      <c r="R549" s="48"/>
      <c r="S549" s="48"/>
      <c r="T549" s="48"/>
      <c r="U549" s="48"/>
    </row>
    <row r="550" spans="1:21" x14ac:dyDescent="0.2">
      <c r="A550" s="48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48"/>
      <c r="N550" s="48"/>
      <c r="O550" s="48"/>
      <c r="P550" s="48"/>
      <c r="Q550" s="48"/>
      <c r="R550" s="48"/>
      <c r="S550" s="48"/>
      <c r="T550" s="48"/>
      <c r="U550" s="48"/>
    </row>
    <row r="551" spans="1:21" x14ac:dyDescent="0.2">
      <c r="A551" s="48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48"/>
      <c r="N551" s="48"/>
      <c r="O551" s="48"/>
      <c r="P551" s="48"/>
      <c r="Q551" s="48"/>
      <c r="R551" s="48"/>
      <c r="S551" s="48"/>
      <c r="T551" s="48"/>
      <c r="U551" s="48"/>
    </row>
    <row r="552" spans="1:21" x14ac:dyDescent="0.2">
      <c r="A552" s="48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48"/>
      <c r="N552" s="48"/>
      <c r="O552" s="48"/>
      <c r="P552" s="48"/>
      <c r="Q552" s="48"/>
      <c r="R552" s="48"/>
      <c r="S552" s="48"/>
      <c r="T552" s="48"/>
      <c r="U552" s="48"/>
    </row>
    <row r="553" spans="1:21" x14ac:dyDescent="0.2">
      <c r="A553" s="48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48"/>
      <c r="N553" s="48"/>
      <c r="O553" s="48"/>
      <c r="P553" s="48"/>
      <c r="Q553" s="48"/>
      <c r="R553" s="48"/>
      <c r="S553" s="48"/>
      <c r="T553" s="48"/>
      <c r="U553" s="48"/>
    </row>
    <row r="554" spans="1:21" x14ac:dyDescent="0.2">
      <c r="A554" s="48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48"/>
      <c r="N554" s="48"/>
      <c r="O554" s="48"/>
      <c r="P554" s="48"/>
      <c r="Q554" s="48"/>
      <c r="R554" s="48"/>
      <c r="S554" s="48"/>
      <c r="T554" s="48"/>
      <c r="U554" s="48"/>
    </row>
    <row r="555" spans="1:21" x14ac:dyDescent="0.2">
      <c r="A555" s="48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48"/>
      <c r="N555" s="48"/>
      <c r="O555" s="48"/>
      <c r="P555" s="48"/>
      <c r="Q555" s="48"/>
      <c r="R555" s="48"/>
      <c r="S555" s="48"/>
      <c r="T555" s="48"/>
      <c r="U555" s="48"/>
    </row>
    <row r="556" spans="1:21" x14ac:dyDescent="0.2">
      <c r="A556" s="48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48"/>
      <c r="N556" s="48"/>
      <c r="O556" s="48"/>
      <c r="P556" s="48"/>
      <c r="Q556" s="48"/>
      <c r="R556" s="48"/>
      <c r="S556" s="48"/>
      <c r="T556" s="48"/>
      <c r="U556" s="48"/>
    </row>
    <row r="557" spans="1:21" x14ac:dyDescent="0.2">
      <c r="A557" s="48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48"/>
      <c r="N557" s="48"/>
      <c r="O557" s="48"/>
      <c r="P557" s="48"/>
      <c r="Q557" s="48"/>
      <c r="R557" s="48"/>
      <c r="S557" s="48"/>
      <c r="T557" s="48"/>
      <c r="U557" s="48"/>
    </row>
    <row r="558" spans="1:21" x14ac:dyDescent="0.2">
      <c r="A558" s="48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48"/>
      <c r="N558" s="48"/>
      <c r="O558" s="48"/>
      <c r="P558" s="48"/>
      <c r="Q558" s="48"/>
      <c r="R558" s="48"/>
      <c r="S558" s="48"/>
      <c r="T558" s="48"/>
      <c r="U558" s="48"/>
    </row>
    <row r="559" spans="1:21" x14ac:dyDescent="0.2">
      <c r="A559" s="48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48"/>
      <c r="N559" s="48"/>
      <c r="O559" s="48"/>
      <c r="P559" s="48"/>
      <c r="Q559" s="48"/>
      <c r="R559" s="48"/>
      <c r="S559" s="48"/>
      <c r="T559" s="48"/>
      <c r="U559" s="48"/>
    </row>
    <row r="560" spans="1:21" x14ac:dyDescent="0.2">
      <c r="A560" s="48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48"/>
      <c r="N560" s="48"/>
      <c r="O560" s="48"/>
      <c r="P560" s="48"/>
      <c r="Q560" s="48"/>
      <c r="R560" s="48"/>
      <c r="S560" s="48"/>
      <c r="T560" s="48"/>
      <c r="U560" s="48"/>
    </row>
    <row r="561" spans="1:21" x14ac:dyDescent="0.2">
      <c r="A561" s="48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48"/>
      <c r="N561" s="48"/>
      <c r="O561" s="48"/>
      <c r="P561" s="48"/>
      <c r="Q561" s="48"/>
      <c r="R561" s="48"/>
      <c r="S561" s="48"/>
      <c r="T561" s="48"/>
      <c r="U561" s="48"/>
    </row>
    <row r="562" spans="1:21" x14ac:dyDescent="0.2">
      <c r="A562" s="48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48"/>
      <c r="N562" s="48"/>
      <c r="O562" s="48"/>
      <c r="P562" s="48"/>
      <c r="Q562" s="48"/>
      <c r="R562" s="48"/>
      <c r="S562" s="48"/>
      <c r="T562" s="48"/>
      <c r="U562" s="48"/>
    </row>
    <row r="563" spans="1:21" x14ac:dyDescent="0.2">
      <c r="A563" s="48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48"/>
      <c r="N563" s="48"/>
      <c r="O563" s="48"/>
      <c r="P563" s="48"/>
      <c r="Q563" s="48"/>
      <c r="R563" s="48"/>
      <c r="S563" s="48"/>
      <c r="T563" s="48"/>
      <c r="U563" s="48"/>
    </row>
    <row r="564" spans="1:21" x14ac:dyDescent="0.2">
      <c r="A564" s="48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48"/>
      <c r="N564" s="48"/>
      <c r="O564" s="48"/>
      <c r="P564" s="48"/>
      <c r="Q564" s="48"/>
      <c r="R564" s="48"/>
      <c r="S564" s="48"/>
      <c r="T564" s="48"/>
      <c r="U564" s="48"/>
    </row>
    <row r="565" spans="1:21" x14ac:dyDescent="0.2">
      <c r="A565" s="48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48"/>
      <c r="N565" s="48"/>
      <c r="O565" s="48"/>
      <c r="P565" s="48"/>
      <c r="Q565" s="48"/>
      <c r="R565" s="48"/>
      <c r="S565" s="48"/>
      <c r="T565" s="48"/>
      <c r="U565" s="48"/>
    </row>
    <row r="566" spans="1:21" x14ac:dyDescent="0.2">
      <c r="A566" s="48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48"/>
      <c r="N566" s="48"/>
      <c r="O566" s="48"/>
      <c r="P566" s="48"/>
      <c r="Q566" s="48"/>
      <c r="R566" s="48"/>
      <c r="S566" s="48"/>
      <c r="T566" s="48"/>
      <c r="U566" s="48"/>
    </row>
    <row r="567" spans="1:21" x14ac:dyDescent="0.2">
      <c r="A567" s="48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48"/>
      <c r="N567" s="48"/>
      <c r="O567" s="48"/>
      <c r="P567" s="48"/>
      <c r="Q567" s="48"/>
      <c r="R567" s="48"/>
      <c r="S567" s="48"/>
      <c r="T567" s="48"/>
      <c r="U567" s="48"/>
    </row>
    <row r="568" spans="1:21" x14ac:dyDescent="0.2">
      <c r="A568" s="48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48"/>
      <c r="N568" s="48"/>
      <c r="O568" s="48"/>
      <c r="P568" s="48"/>
      <c r="Q568" s="48"/>
      <c r="R568" s="48"/>
      <c r="S568" s="48"/>
      <c r="T568" s="48"/>
      <c r="U568" s="48"/>
    </row>
    <row r="569" spans="1:21" x14ac:dyDescent="0.2">
      <c r="A569" s="48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48"/>
      <c r="N569" s="48"/>
      <c r="O569" s="48"/>
      <c r="P569" s="48"/>
      <c r="Q569" s="48"/>
      <c r="R569" s="48"/>
      <c r="S569" s="48"/>
      <c r="T569" s="48"/>
      <c r="U569" s="48"/>
    </row>
    <row r="570" spans="1:21" x14ac:dyDescent="0.2">
      <c r="A570" s="48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48"/>
      <c r="N570" s="48"/>
      <c r="O570" s="48"/>
      <c r="P570" s="48"/>
      <c r="Q570" s="48"/>
      <c r="R570" s="48"/>
      <c r="S570" s="48"/>
      <c r="T570" s="48"/>
      <c r="U570" s="48"/>
    </row>
    <row r="571" spans="1:21" x14ac:dyDescent="0.2">
      <c r="A571" s="48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48"/>
      <c r="N571" s="48"/>
      <c r="O571" s="48"/>
      <c r="P571" s="48"/>
      <c r="Q571" s="48"/>
      <c r="R571" s="48"/>
      <c r="S571" s="48"/>
      <c r="T571" s="48"/>
      <c r="U571" s="48"/>
    </row>
    <row r="572" spans="1:21" x14ac:dyDescent="0.2">
      <c r="A572" s="48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48"/>
      <c r="N572" s="48"/>
      <c r="O572" s="48"/>
      <c r="P572" s="48"/>
      <c r="Q572" s="48"/>
      <c r="R572" s="48"/>
      <c r="S572" s="48"/>
      <c r="T572" s="48"/>
      <c r="U572" s="48"/>
    </row>
    <row r="573" spans="1:21" x14ac:dyDescent="0.2">
      <c r="A573" s="48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48"/>
      <c r="N573" s="48"/>
      <c r="O573" s="48"/>
      <c r="P573" s="48"/>
      <c r="Q573" s="48"/>
      <c r="R573" s="48"/>
      <c r="S573" s="48"/>
      <c r="T573" s="48"/>
      <c r="U573" s="48"/>
    </row>
    <row r="574" spans="1:21" x14ac:dyDescent="0.2">
      <c r="A574" s="48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48"/>
      <c r="N574" s="48"/>
      <c r="O574" s="48"/>
      <c r="P574" s="48"/>
      <c r="Q574" s="48"/>
      <c r="R574" s="48"/>
      <c r="S574" s="48"/>
      <c r="T574" s="48"/>
      <c r="U574" s="48"/>
    </row>
    <row r="575" spans="1:21" x14ac:dyDescent="0.2">
      <c r="A575" s="48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48"/>
      <c r="N575" s="48"/>
      <c r="O575" s="48"/>
      <c r="P575" s="48"/>
      <c r="Q575" s="48"/>
      <c r="R575" s="48"/>
      <c r="S575" s="48"/>
      <c r="T575" s="48"/>
      <c r="U575" s="48"/>
    </row>
    <row r="576" spans="1:21" x14ac:dyDescent="0.2">
      <c r="A576" s="48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48"/>
      <c r="N576" s="48"/>
      <c r="O576" s="48"/>
      <c r="P576" s="48"/>
      <c r="Q576" s="48"/>
      <c r="R576" s="48"/>
      <c r="S576" s="48"/>
      <c r="T576" s="48"/>
      <c r="U576" s="48"/>
    </row>
    <row r="577" spans="1:21" x14ac:dyDescent="0.2">
      <c r="A577" s="48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48"/>
      <c r="N577" s="48"/>
      <c r="O577" s="48"/>
      <c r="P577" s="48"/>
      <c r="Q577" s="48"/>
      <c r="R577" s="48"/>
      <c r="S577" s="48"/>
      <c r="T577" s="48"/>
      <c r="U577" s="48"/>
    </row>
    <row r="578" spans="1:21" x14ac:dyDescent="0.2">
      <c r="A578" s="48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48"/>
      <c r="N578" s="48"/>
      <c r="O578" s="48"/>
      <c r="P578" s="48"/>
      <c r="Q578" s="48"/>
      <c r="R578" s="48"/>
      <c r="S578" s="48"/>
      <c r="T578" s="48"/>
      <c r="U578" s="48"/>
    </row>
    <row r="579" spans="1:21" x14ac:dyDescent="0.2">
      <c r="A579" s="48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48"/>
      <c r="N579" s="48"/>
      <c r="O579" s="48"/>
      <c r="P579" s="48"/>
      <c r="Q579" s="48"/>
      <c r="R579" s="48"/>
      <c r="S579" s="48"/>
      <c r="T579" s="48"/>
      <c r="U579" s="48"/>
    </row>
    <row r="580" spans="1:21" x14ac:dyDescent="0.2">
      <c r="A580" s="48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48"/>
      <c r="N580" s="48"/>
      <c r="O580" s="48"/>
      <c r="P580" s="48"/>
      <c r="Q580" s="48"/>
      <c r="R580" s="48"/>
      <c r="S580" s="48"/>
      <c r="T580" s="48"/>
      <c r="U580" s="48"/>
    </row>
    <row r="581" spans="1:21" x14ac:dyDescent="0.2">
      <c r="A581" s="48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48"/>
      <c r="N581" s="48"/>
      <c r="O581" s="48"/>
      <c r="P581" s="48"/>
      <c r="Q581" s="48"/>
      <c r="R581" s="48"/>
      <c r="S581" s="48"/>
      <c r="T581" s="48"/>
      <c r="U581" s="48"/>
    </row>
    <row r="582" spans="1:21" x14ac:dyDescent="0.2">
      <c r="A582" s="48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48"/>
      <c r="N582" s="48"/>
      <c r="O582" s="48"/>
      <c r="P582" s="48"/>
      <c r="Q582" s="48"/>
      <c r="R582" s="48"/>
      <c r="S582" s="48"/>
      <c r="T582" s="48"/>
      <c r="U582" s="48"/>
    </row>
    <row r="583" spans="1:21" x14ac:dyDescent="0.2">
      <c r="A583" s="48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48"/>
      <c r="N583" s="48"/>
      <c r="O583" s="48"/>
      <c r="P583" s="48"/>
      <c r="Q583" s="48"/>
      <c r="R583" s="48"/>
      <c r="S583" s="48"/>
      <c r="T583" s="48"/>
      <c r="U583" s="48"/>
    </row>
    <row r="584" spans="1:21" x14ac:dyDescent="0.2">
      <c r="A584" s="48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48"/>
      <c r="N584" s="48"/>
      <c r="O584" s="48"/>
      <c r="P584" s="48"/>
      <c r="Q584" s="48"/>
      <c r="R584" s="48"/>
      <c r="S584" s="48"/>
      <c r="T584" s="48"/>
      <c r="U584" s="48"/>
    </row>
    <row r="585" spans="1:21" x14ac:dyDescent="0.2">
      <c r="A585" s="48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48"/>
      <c r="N585" s="48"/>
      <c r="O585" s="48"/>
      <c r="P585" s="48"/>
      <c r="Q585" s="48"/>
      <c r="R585" s="48"/>
      <c r="S585" s="48"/>
      <c r="T585" s="48"/>
      <c r="U585" s="48"/>
    </row>
    <row r="586" spans="1:21" x14ac:dyDescent="0.2">
      <c r="A586" s="48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48"/>
      <c r="N586" s="48"/>
      <c r="O586" s="48"/>
      <c r="P586" s="48"/>
      <c r="Q586" s="48"/>
      <c r="R586" s="48"/>
      <c r="S586" s="48"/>
      <c r="T586" s="48"/>
      <c r="U586" s="48"/>
    </row>
    <row r="587" spans="1:21" x14ac:dyDescent="0.2">
      <c r="A587" s="48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48"/>
      <c r="N587" s="48"/>
      <c r="O587" s="48"/>
      <c r="P587" s="48"/>
      <c r="Q587" s="48"/>
      <c r="R587" s="48"/>
      <c r="S587" s="48"/>
      <c r="T587" s="48"/>
      <c r="U587" s="48"/>
    </row>
    <row r="588" spans="1:21" x14ac:dyDescent="0.2">
      <c r="A588" s="48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48"/>
      <c r="N588" s="48"/>
      <c r="O588" s="48"/>
      <c r="P588" s="48"/>
      <c r="Q588" s="48"/>
      <c r="R588" s="48"/>
      <c r="S588" s="48"/>
      <c r="T588" s="48"/>
      <c r="U588" s="48"/>
    </row>
    <row r="589" spans="1:21" x14ac:dyDescent="0.2">
      <c r="A589" s="48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48"/>
      <c r="N589" s="48"/>
      <c r="O589" s="48"/>
      <c r="P589" s="48"/>
      <c r="Q589" s="48"/>
      <c r="R589" s="48"/>
      <c r="S589" s="48"/>
      <c r="T589" s="48"/>
      <c r="U589" s="48"/>
    </row>
    <row r="590" spans="1:21" x14ac:dyDescent="0.2">
      <c r="A590" s="48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48"/>
      <c r="N590" s="48"/>
      <c r="O590" s="48"/>
      <c r="P590" s="48"/>
      <c r="Q590" s="48"/>
      <c r="R590" s="48"/>
      <c r="S590" s="48"/>
      <c r="T590" s="48"/>
      <c r="U590" s="48"/>
    </row>
    <row r="591" spans="1:21" x14ac:dyDescent="0.2">
      <c r="A591" s="48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48"/>
      <c r="N591" s="48"/>
      <c r="O591" s="48"/>
      <c r="P591" s="48"/>
      <c r="Q591" s="48"/>
      <c r="R591" s="48"/>
      <c r="S591" s="48"/>
      <c r="T591" s="48"/>
      <c r="U591" s="48"/>
    </row>
    <row r="592" spans="1:21" x14ac:dyDescent="0.2">
      <c r="A592" s="48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48"/>
      <c r="N592" s="48"/>
      <c r="O592" s="48"/>
      <c r="P592" s="48"/>
      <c r="Q592" s="48"/>
      <c r="R592" s="48"/>
      <c r="S592" s="48"/>
      <c r="T592" s="48"/>
      <c r="U592" s="48"/>
    </row>
    <row r="593" spans="1:21" x14ac:dyDescent="0.2">
      <c r="A593" s="48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48"/>
      <c r="N593" s="48"/>
      <c r="O593" s="48"/>
      <c r="P593" s="48"/>
      <c r="Q593" s="48"/>
      <c r="R593" s="48"/>
      <c r="S593" s="48"/>
      <c r="T593" s="48"/>
      <c r="U593" s="48"/>
    </row>
    <row r="594" spans="1:21" x14ac:dyDescent="0.2">
      <c r="A594" s="48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48"/>
      <c r="N594" s="48"/>
      <c r="O594" s="48"/>
      <c r="P594" s="48"/>
      <c r="Q594" s="48"/>
      <c r="R594" s="48"/>
      <c r="S594" s="48"/>
      <c r="T594" s="48"/>
      <c r="U594" s="48"/>
    </row>
    <row r="595" spans="1:21" x14ac:dyDescent="0.2">
      <c r="A595" s="48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48"/>
      <c r="N595" s="48"/>
      <c r="O595" s="48"/>
      <c r="P595" s="48"/>
      <c r="Q595" s="48"/>
      <c r="R595" s="48"/>
      <c r="S595" s="48"/>
      <c r="T595" s="48"/>
      <c r="U595" s="48"/>
    </row>
    <row r="596" spans="1:21" x14ac:dyDescent="0.2">
      <c r="A596" s="48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48"/>
      <c r="N596" s="48"/>
      <c r="O596" s="48"/>
      <c r="P596" s="48"/>
      <c r="Q596" s="48"/>
      <c r="R596" s="48"/>
      <c r="S596" s="48"/>
      <c r="T596" s="48"/>
      <c r="U596" s="48"/>
    </row>
    <row r="597" spans="1:21" x14ac:dyDescent="0.2">
      <c r="A597" s="48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48"/>
      <c r="N597" s="48"/>
      <c r="O597" s="48"/>
      <c r="P597" s="48"/>
      <c r="Q597" s="48"/>
      <c r="R597" s="48"/>
      <c r="S597" s="48"/>
      <c r="T597" s="48"/>
      <c r="U597" s="48"/>
    </row>
    <row r="598" spans="1:21" x14ac:dyDescent="0.2">
      <c r="A598" s="48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48"/>
      <c r="N598" s="48"/>
      <c r="O598" s="48"/>
      <c r="P598" s="48"/>
      <c r="Q598" s="48"/>
      <c r="R598" s="48"/>
      <c r="S598" s="48"/>
      <c r="T598" s="48"/>
      <c r="U598" s="48"/>
    </row>
    <row r="599" spans="1:21" x14ac:dyDescent="0.2">
      <c r="A599" s="48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48"/>
      <c r="N599" s="48"/>
      <c r="O599" s="48"/>
      <c r="P599" s="48"/>
      <c r="Q599" s="48"/>
      <c r="R599" s="48"/>
      <c r="S599" s="48"/>
      <c r="T599" s="48"/>
      <c r="U599" s="48"/>
    </row>
    <row r="600" spans="1:21" x14ac:dyDescent="0.2">
      <c r="A600" s="48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48"/>
      <c r="N600" s="48"/>
      <c r="O600" s="48"/>
      <c r="P600" s="48"/>
      <c r="Q600" s="48"/>
      <c r="R600" s="48"/>
      <c r="S600" s="48"/>
      <c r="T600" s="48"/>
      <c r="U600" s="48"/>
    </row>
    <row r="601" spans="1:21" x14ac:dyDescent="0.2">
      <c r="A601" s="48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48"/>
      <c r="N601" s="48"/>
      <c r="O601" s="48"/>
      <c r="P601" s="48"/>
      <c r="Q601" s="48"/>
      <c r="R601" s="48"/>
      <c r="S601" s="48"/>
      <c r="T601" s="48"/>
      <c r="U601" s="48"/>
    </row>
    <row r="602" spans="1:21" x14ac:dyDescent="0.2">
      <c r="A602" s="48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48"/>
      <c r="N602" s="48"/>
      <c r="O602" s="48"/>
      <c r="P602" s="48"/>
      <c r="Q602" s="48"/>
      <c r="R602" s="48"/>
      <c r="S602" s="48"/>
      <c r="T602" s="48"/>
      <c r="U602" s="48"/>
    </row>
    <row r="603" spans="1:21" x14ac:dyDescent="0.2">
      <c r="A603" s="48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48"/>
      <c r="N603" s="48"/>
      <c r="O603" s="48"/>
      <c r="P603" s="48"/>
      <c r="Q603" s="48"/>
      <c r="R603" s="48"/>
      <c r="S603" s="48"/>
      <c r="T603" s="48"/>
      <c r="U603" s="48"/>
    </row>
    <row r="604" spans="1:21" x14ac:dyDescent="0.2">
      <c r="A604" s="48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48"/>
      <c r="N604" s="48"/>
      <c r="O604" s="48"/>
      <c r="P604" s="48"/>
      <c r="Q604" s="48"/>
      <c r="R604" s="48"/>
      <c r="S604" s="48"/>
      <c r="T604" s="48"/>
      <c r="U604" s="48"/>
    </row>
    <row r="605" spans="1:21" x14ac:dyDescent="0.2">
      <c r="A605" s="48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48"/>
      <c r="N605" s="48"/>
      <c r="O605" s="48"/>
      <c r="P605" s="48"/>
      <c r="Q605" s="48"/>
      <c r="R605" s="48"/>
      <c r="S605" s="48"/>
      <c r="T605" s="48"/>
      <c r="U605" s="48"/>
    </row>
    <row r="606" spans="1:21" x14ac:dyDescent="0.2">
      <c r="A606" s="48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48"/>
      <c r="N606" s="48"/>
      <c r="O606" s="48"/>
      <c r="P606" s="48"/>
      <c r="Q606" s="48"/>
      <c r="R606" s="48"/>
      <c r="S606" s="48"/>
      <c r="T606" s="48"/>
      <c r="U606" s="48"/>
    </row>
    <row r="607" spans="1:21" x14ac:dyDescent="0.2">
      <c r="A607" s="48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48"/>
      <c r="N607" s="48"/>
      <c r="O607" s="48"/>
      <c r="P607" s="48"/>
      <c r="Q607" s="48"/>
      <c r="R607" s="48"/>
      <c r="S607" s="48"/>
      <c r="T607" s="48"/>
      <c r="U607" s="48"/>
    </row>
    <row r="608" spans="1:21" x14ac:dyDescent="0.2">
      <c r="A608" s="48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48"/>
      <c r="N608" s="48"/>
      <c r="O608" s="48"/>
      <c r="P608" s="48"/>
      <c r="Q608" s="48"/>
      <c r="R608" s="48"/>
      <c r="S608" s="48"/>
      <c r="T608" s="48"/>
      <c r="U608" s="48"/>
    </row>
    <row r="609" spans="1:21" x14ac:dyDescent="0.2">
      <c r="A609" s="48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48"/>
      <c r="N609" s="48"/>
      <c r="O609" s="48"/>
      <c r="P609" s="48"/>
      <c r="Q609" s="48"/>
      <c r="R609" s="48"/>
      <c r="S609" s="48"/>
      <c r="T609" s="48"/>
      <c r="U609" s="48"/>
    </row>
    <row r="610" spans="1:21" x14ac:dyDescent="0.2">
      <c r="A610" s="48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48"/>
      <c r="N610" s="48"/>
      <c r="O610" s="48"/>
      <c r="P610" s="48"/>
      <c r="Q610" s="48"/>
      <c r="R610" s="48"/>
      <c r="S610" s="48"/>
      <c r="T610" s="48"/>
      <c r="U610" s="48"/>
    </row>
    <row r="611" spans="1:21" x14ac:dyDescent="0.2">
      <c r="A611" s="48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48"/>
      <c r="N611" s="48"/>
      <c r="O611" s="48"/>
      <c r="P611" s="48"/>
      <c r="Q611" s="48"/>
      <c r="R611" s="48"/>
      <c r="S611" s="48"/>
      <c r="T611" s="48"/>
      <c r="U611" s="48"/>
    </row>
    <row r="612" spans="1:21" x14ac:dyDescent="0.2">
      <c r="A612" s="48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48"/>
      <c r="N612" s="48"/>
      <c r="O612" s="48"/>
      <c r="P612" s="48"/>
      <c r="Q612" s="48"/>
      <c r="R612" s="48"/>
      <c r="S612" s="48"/>
      <c r="T612" s="48"/>
      <c r="U612" s="48"/>
    </row>
    <row r="613" spans="1:21" x14ac:dyDescent="0.2">
      <c r="A613" s="48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48"/>
      <c r="N613" s="48"/>
      <c r="O613" s="48"/>
      <c r="P613" s="48"/>
      <c r="Q613" s="48"/>
      <c r="R613" s="48"/>
      <c r="S613" s="48"/>
      <c r="T613" s="48"/>
      <c r="U613" s="48"/>
    </row>
    <row r="614" spans="1:21" x14ac:dyDescent="0.2">
      <c r="A614" s="48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48"/>
      <c r="N614" s="48"/>
      <c r="O614" s="48"/>
      <c r="P614" s="48"/>
      <c r="Q614" s="48"/>
      <c r="R614" s="48"/>
      <c r="S614" s="48"/>
      <c r="T614" s="48"/>
      <c r="U614" s="48"/>
    </row>
    <row r="615" spans="1:21" x14ac:dyDescent="0.2">
      <c r="A615" s="48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48"/>
      <c r="N615" s="48"/>
      <c r="O615" s="48"/>
      <c r="P615" s="48"/>
      <c r="Q615" s="48"/>
      <c r="R615" s="48"/>
      <c r="S615" s="48"/>
      <c r="T615" s="48"/>
      <c r="U615" s="48"/>
    </row>
    <row r="616" spans="1:21" x14ac:dyDescent="0.2">
      <c r="A616" s="48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48"/>
      <c r="N616" s="48"/>
      <c r="O616" s="48"/>
      <c r="P616" s="48"/>
      <c r="Q616" s="48"/>
      <c r="R616" s="48"/>
      <c r="S616" s="48"/>
      <c r="T616" s="48"/>
      <c r="U616" s="48"/>
    </row>
    <row r="617" spans="1:21" x14ac:dyDescent="0.2">
      <c r="A617" s="48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48"/>
      <c r="N617" s="48"/>
      <c r="O617" s="48"/>
      <c r="P617" s="48"/>
      <c r="Q617" s="48"/>
      <c r="R617" s="48"/>
      <c r="S617" s="48"/>
      <c r="T617" s="48"/>
      <c r="U617" s="48"/>
    </row>
    <row r="618" spans="1:21" x14ac:dyDescent="0.2">
      <c r="A618" s="48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48"/>
      <c r="N618" s="48"/>
      <c r="O618" s="48"/>
      <c r="P618" s="48"/>
      <c r="Q618" s="48"/>
      <c r="R618" s="48"/>
      <c r="S618" s="48"/>
      <c r="T618" s="48"/>
      <c r="U618" s="48"/>
    </row>
    <row r="619" spans="1:21" x14ac:dyDescent="0.2">
      <c r="A619" s="48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48"/>
      <c r="N619" s="48"/>
      <c r="O619" s="48"/>
      <c r="P619" s="48"/>
      <c r="Q619" s="48"/>
      <c r="R619" s="48"/>
      <c r="S619" s="48"/>
      <c r="T619" s="48"/>
      <c r="U619" s="48"/>
    </row>
    <row r="620" spans="1:21" x14ac:dyDescent="0.2">
      <c r="A620" s="48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48"/>
      <c r="N620" s="48"/>
      <c r="O620" s="48"/>
      <c r="P620" s="48"/>
      <c r="Q620" s="48"/>
      <c r="R620" s="48"/>
      <c r="S620" s="48"/>
      <c r="T620" s="48"/>
      <c r="U620" s="48"/>
    </row>
    <row r="621" spans="1:21" x14ac:dyDescent="0.2">
      <c r="A621" s="48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48"/>
      <c r="N621" s="48"/>
      <c r="O621" s="48"/>
      <c r="P621" s="48"/>
      <c r="Q621" s="48"/>
      <c r="R621" s="48"/>
      <c r="S621" s="48"/>
      <c r="T621" s="48"/>
      <c r="U621" s="48"/>
    </row>
    <row r="622" spans="1:21" x14ac:dyDescent="0.2">
      <c r="A622" s="48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48"/>
      <c r="N622" s="48"/>
      <c r="O622" s="48"/>
      <c r="P622" s="48"/>
      <c r="Q622" s="48"/>
      <c r="R622" s="48"/>
      <c r="S622" s="48"/>
      <c r="T622" s="48"/>
      <c r="U622" s="48"/>
    </row>
    <row r="623" spans="1:21" x14ac:dyDescent="0.2">
      <c r="A623" s="48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48"/>
      <c r="N623" s="48"/>
      <c r="O623" s="48"/>
      <c r="P623" s="48"/>
      <c r="Q623" s="48"/>
      <c r="R623" s="48"/>
      <c r="S623" s="48"/>
      <c r="T623" s="48"/>
      <c r="U623" s="48"/>
    </row>
    <row r="624" spans="1:21" x14ac:dyDescent="0.2">
      <c r="A624" s="48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48"/>
      <c r="N624" s="48"/>
      <c r="O624" s="48"/>
      <c r="P624" s="48"/>
      <c r="Q624" s="48"/>
      <c r="R624" s="48"/>
      <c r="S624" s="48"/>
      <c r="T624" s="48"/>
      <c r="U624" s="48"/>
    </row>
    <row r="625" spans="1:21" x14ac:dyDescent="0.2">
      <c r="A625" s="48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48"/>
      <c r="N625" s="48"/>
      <c r="O625" s="48"/>
      <c r="P625" s="48"/>
      <c r="Q625" s="48"/>
      <c r="R625" s="48"/>
      <c r="S625" s="48"/>
      <c r="T625" s="48"/>
      <c r="U625" s="48"/>
    </row>
    <row r="626" spans="1:21" x14ac:dyDescent="0.2">
      <c r="A626" s="48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48"/>
      <c r="N626" s="48"/>
      <c r="O626" s="48"/>
      <c r="P626" s="48"/>
      <c r="Q626" s="48"/>
      <c r="R626" s="48"/>
      <c r="S626" s="48"/>
      <c r="T626" s="48"/>
      <c r="U626" s="48"/>
    </row>
    <row r="627" spans="1:21" x14ac:dyDescent="0.2">
      <c r="A627" s="48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48"/>
      <c r="N627" s="48"/>
      <c r="O627" s="48"/>
      <c r="P627" s="48"/>
      <c r="Q627" s="48"/>
      <c r="R627" s="48"/>
      <c r="S627" s="48"/>
      <c r="T627" s="48"/>
      <c r="U627" s="48"/>
    </row>
    <row r="628" spans="1:21" x14ac:dyDescent="0.2">
      <c r="A628" s="48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48"/>
      <c r="N628" s="48"/>
      <c r="O628" s="48"/>
      <c r="P628" s="48"/>
      <c r="Q628" s="48"/>
      <c r="R628" s="48"/>
      <c r="S628" s="48"/>
      <c r="T628" s="48"/>
      <c r="U628" s="48"/>
    </row>
    <row r="629" spans="1:21" x14ac:dyDescent="0.2">
      <c r="A629" s="48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48"/>
      <c r="N629" s="48"/>
      <c r="O629" s="48"/>
      <c r="P629" s="48"/>
      <c r="Q629" s="48"/>
      <c r="R629" s="48"/>
      <c r="S629" s="48"/>
      <c r="T629" s="48"/>
      <c r="U629" s="48"/>
    </row>
    <row r="630" spans="1:21" x14ac:dyDescent="0.2">
      <c r="A630" s="48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48"/>
      <c r="N630" s="48"/>
      <c r="O630" s="48"/>
      <c r="P630" s="48"/>
      <c r="Q630" s="48"/>
      <c r="R630" s="48"/>
      <c r="S630" s="48"/>
      <c r="T630" s="48"/>
      <c r="U630" s="48"/>
    </row>
    <row r="631" spans="1:21" x14ac:dyDescent="0.2">
      <c r="A631" s="48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48"/>
      <c r="N631" s="48"/>
      <c r="O631" s="48"/>
      <c r="P631" s="48"/>
      <c r="Q631" s="48"/>
      <c r="R631" s="48"/>
      <c r="S631" s="48"/>
      <c r="T631" s="48"/>
      <c r="U631" s="48"/>
    </row>
    <row r="632" spans="1:21" x14ac:dyDescent="0.2">
      <c r="A632" s="48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48"/>
      <c r="N632" s="48"/>
      <c r="O632" s="48"/>
      <c r="P632" s="48"/>
      <c r="Q632" s="48"/>
      <c r="R632" s="48"/>
      <c r="S632" s="48"/>
      <c r="T632" s="48"/>
      <c r="U632" s="48"/>
    </row>
    <row r="633" spans="1:21" x14ac:dyDescent="0.2">
      <c r="A633" s="48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48"/>
      <c r="N633" s="48"/>
      <c r="O633" s="48"/>
      <c r="P633" s="48"/>
      <c r="Q633" s="48"/>
      <c r="R633" s="48"/>
      <c r="S633" s="48"/>
      <c r="T633" s="48"/>
      <c r="U633" s="48"/>
    </row>
    <row r="634" spans="1:21" x14ac:dyDescent="0.2">
      <c r="A634" s="48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48"/>
      <c r="N634" s="48"/>
      <c r="O634" s="48"/>
      <c r="P634" s="48"/>
      <c r="Q634" s="48"/>
      <c r="R634" s="48"/>
      <c r="S634" s="48"/>
      <c r="T634" s="48"/>
      <c r="U634" s="48"/>
    </row>
    <row r="635" spans="1:21" x14ac:dyDescent="0.2">
      <c r="A635" s="48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48"/>
      <c r="N635" s="48"/>
      <c r="O635" s="48"/>
      <c r="P635" s="48"/>
      <c r="Q635" s="48"/>
      <c r="R635" s="48"/>
      <c r="S635" s="48"/>
      <c r="T635" s="48"/>
      <c r="U635" s="48"/>
    </row>
    <row r="636" spans="1:21" x14ac:dyDescent="0.2">
      <c r="A636" s="48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48"/>
      <c r="N636" s="48"/>
      <c r="O636" s="48"/>
      <c r="P636" s="48"/>
      <c r="Q636" s="48"/>
      <c r="R636" s="48"/>
      <c r="S636" s="48"/>
      <c r="T636" s="48"/>
      <c r="U636" s="48"/>
    </row>
    <row r="637" spans="1:21" x14ac:dyDescent="0.2">
      <c r="A637" s="48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48"/>
      <c r="N637" s="48"/>
      <c r="O637" s="48"/>
      <c r="P637" s="48"/>
      <c r="Q637" s="48"/>
      <c r="R637" s="48"/>
      <c r="S637" s="48"/>
      <c r="T637" s="48"/>
      <c r="U637" s="48"/>
    </row>
    <row r="638" spans="1:21" x14ac:dyDescent="0.2">
      <c r="A638" s="48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48"/>
      <c r="N638" s="48"/>
      <c r="O638" s="48"/>
      <c r="P638" s="48"/>
      <c r="Q638" s="48"/>
      <c r="R638" s="48"/>
      <c r="S638" s="48"/>
      <c r="T638" s="48"/>
      <c r="U638" s="48"/>
    </row>
    <row r="639" spans="1:21" x14ac:dyDescent="0.2">
      <c r="A639" s="48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48"/>
      <c r="N639" s="48"/>
      <c r="O639" s="48"/>
      <c r="P639" s="48"/>
      <c r="Q639" s="48"/>
      <c r="R639" s="48"/>
      <c r="S639" s="48"/>
      <c r="T639" s="48"/>
      <c r="U639" s="48"/>
    </row>
    <row r="640" spans="1:21" x14ac:dyDescent="0.2">
      <c r="A640" s="48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48"/>
      <c r="N640" s="48"/>
      <c r="O640" s="48"/>
      <c r="P640" s="48"/>
      <c r="Q640" s="48"/>
      <c r="R640" s="48"/>
      <c r="S640" s="48"/>
      <c r="T640" s="48"/>
      <c r="U640" s="48"/>
    </row>
    <row r="641" spans="1:21" x14ac:dyDescent="0.2">
      <c r="A641" s="48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48"/>
      <c r="N641" s="48"/>
      <c r="O641" s="48"/>
      <c r="P641" s="48"/>
      <c r="Q641" s="48"/>
      <c r="R641" s="48"/>
      <c r="S641" s="48"/>
      <c r="T641" s="48"/>
      <c r="U641" s="48"/>
    </row>
    <row r="642" spans="1:21" x14ac:dyDescent="0.2">
      <c r="A642" s="48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48"/>
      <c r="N642" s="48"/>
      <c r="O642" s="48"/>
      <c r="P642" s="48"/>
      <c r="Q642" s="48"/>
      <c r="R642" s="48"/>
      <c r="S642" s="48"/>
      <c r="T642" s="48"/>
      <c r="U642" s="48"/>
    </row>
    <row r="643" spans="1:21" x14ac:dyDescent="0.2">
      <c r="A643" s="48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48"/>
      <c r="N643" s="48"/>
      <c r="O643" s="48"/>
      <c r="P643" s="48"/>
      <c r="Q643" s="48"/>
      <c r="R643" s="48"/>
      <c r="S643" s="48"/>
      <c r="T643" s="48"/>
      <c r="U643" s="48"/>
    </row>
    <row r="644" spans="1:21" x14ac:dyDescent="0.2">
      <c r="A644" s="48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48"/>
      <c r="N644" s="48"/>
      <c r="O644" s="48"/>
      <c r="P644" s="48"/>
      <c r="Q644" s="48"/>
      <c r="R644" s="48"/>
      <c r="S644" s="48"/>
      <c r="T644" s="48"/>
      <c r="U644" s="48"/>
    </row>
    <row r="645" spans="1:21" x14ac:dyDescent="0.2">
      <c r="A645" s="48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48"/>
      <c r="N645" s="48"/>
      <c r="O645" s="48"/>
      <c r="P645" s="48"/>
      <c r="Q645" s="48"/>
      <c r="R645" s="48"/>
      <c r="S645" s="48"/>
      <c r="T645" s="48"/>
      <c r="U645" s="48"/>
    </row>
    <row r="646" spans="1:21" x14ac:dyDescent="0.2">
      <c r="A646" s="48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48"/>
      <c r="N646" s="48"/>
      <c r="O646" s="48"/>
      <c r="P646" s="48"/>
      <c r="Q646" s="48"/>
      <c r="R646" s="48"/>
      <c r="S646" s="48"/>
      <c r="T646" s="48"/>
      <c r="U646" s="48"/>
    </row>
    <row r="647" spans="1:21" x14ac:dyDescent="0.2">
      <c r="A647" s="48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48"/>
      <c r="N647" s="48"/>
      <c r="O647" s="48"/>
      <c r="P647" s="48"/>
      <c r="Q647" s="48"/>
      <c r="R647" s="48"/>
      <c r="S647" s="48"/>
      <c r="T647" s="48"/>
      <c r="U647" s="48"/>
    </row>
    <row r="648" spans="1:21" x14ac:dyDescent="0.2">
      <c r="A648" s="48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48"/>
      <c r="N648" s="48"/>
      <c r="O648" s="48"/>
      <c r="P648" s="48"/>
      <c r="Q648" s="48"/>
      <c r="R648" s="48"/>
      <c r="S648" s="48"/>
      <c r="T648" s="48"/>
      <c r="U648" s="48"/>
    </row>
    <row r="649" spans="1:21" x14ac:dyDescent="0.2">
      <c r="A649" s="48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48"/>
      <c r="N649" s="48"/>
      <c r="O649" s="48"/>
      <c r="P649" s="48"/>
      <c r="Q649" s="48"/>
      <c r="R649" s="48"/>
      <c r="S649" s="48"/>
      <c r="T649" s="48"/>
      <c r="U649" s="48"/>
    </row>
    <row r="650" spans="1:21" x14ac:dyDescent="0.2">
      <c r="A650" s="48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48"/>
      <c r="N650" s="48"/>
      <c r="O650" s="48"/>
      <c r="P650" s="48"/>
      <c r="Q650" s="48"/>
      <c r="R650" s="48"/>
      <c r="S650" s="48"/>
      <c r="T650" s="48"/>
      <c r="U650" s="48"/>
    </row>
    <row r="651" spans="1:21" x14ac:dyDescent="0.2">
      <c r="A651" s="48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48"/>
      <c r="N651" s="48"/>
      <c r="O651" s="48"/>
      <c r="P651" s="48"/>
      <c r="Q651" s="48"/>
      <c r="R651" s="48"/>
      <c r="S651" s="48"/>
      <c r="T651" s="48"/>
      <c r="U651" s="48"/>
    </row>
    <row r="652" spans="1:21" x14ac:dyDescent="0.2">
      <c r="A652" s="48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48"/>
      <c r="N652" s="48"/>
      <c r="O652" s="48"/>
      <c r="P652" s="48"/>
      <c r="Q652" s="48"/>
      <c r="R652" s="48"/>
      <c r="S652" s="48"/>
      <c r="T652" s="48"/>
      <c r="U652" s="48"/>
    </row>
    <row r="653" spans="1:21" x14ac:dyDescent="0.2">
      <c r="A653" s="48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48"/>
      <c r="N653" s="48"/>
      <c r="O653" s="48"/>
      <c r="P653" s="48"/>
      <c r="Q653" s="48"/>
      <c r="R653" s="48"/>
      <c r="S653" s="48"/>
      <c r="T653" s="48"/>
      <c r="U653" s="48"/>
    </row>
    <row r="654" spans="1:21" x14ac:dyDescent="0.2">
      <c r="A654" s="48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48"/>
      <c r="N654" s="48"/>
      <c r="O654" s="48"/>
      <c r="P654" s="48"/>
      <c r="Q654" s="48"/>
      <c r="R654" s="48"/>
      <c r="S654" s="48"/>
      <c r="T654" s="48"/>
      <c r="U654" s="48"/>
    </row>
    <row r="655" spans="1:21" x14ac:dyDescent="0.2">
      <c r="A655" s="48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48"/>
      <c r="N655" s="48"/>
      <c r="O655" s="48"/>
      <c r="P655" s="48"/>
      <c r="Q655" s="48"/>
      <c r="R655" s="48"/>
      <c r="S655" s="48"/>
      <c r="T655" s="48"/>
      <c r="U655" s="48"/>
    </row>
    <row r="656" spans="1:21" x14ac:dyDescent="0.2">
      <c r="A656" s="48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48"/>
      <c r="N656" s="48"/>
      <c r="O656" s="48"/>
      <c r="P656" s="48"/>
      <c r="Q656" s="48"/>
      <c r="R656" s="48"/>
      <c r="S656" s="48"/>
      <c r="T656" s="48"/>
      <c r="U656" s="48"/>
    </row>
    <row r="657" spans="1:21" x14ac:dyDescent="0.2">
      <c r="A657" s="48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48"/>
      <c r="N657" s="48"/>
      <c r="O657" s="48"/>
      <c r="P657" s="48"/>
      <c r="Q657" s="48"/>
      <c r="R657" s="48"/>
      <c r="S657" s="48"/>
      <c r="T657" s="48"/>
      <c r="U657" s="48"/>
    </row>
    <row r="658" spans="1:21" x14ac:dyDescent="0.2">
      <c r="A658" s="48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48"/>
      <c r="N658" s="48"/>
      <c r="O658" s="48"/>
      <c r="P658" s="48"/>
      <c r="Q658" s="48"/>
      <c r="R658" s="48"/>
      <c r="S658" s="48"/>
      <c r="T658" s="48"/>
      <c r="U658" s="48"/>
    </row>
    <row r="659" spans="1:21" x14ac:dyDescent="0.2">
      <c r="A659" s="48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48"/>
      <c r="N659" s="48"/>
      <c r="O659" s="48"/>
      <c r="P659" s="48"/>
      <c r="Q659" s="48"/>
      <c r="R659" s="48"/>
      <c r="S659" s="48"/>
      <c r="T659" s="48"/>
      <c r="U659" s="48"/>
    </row>
    <row r="660" spans="1:21" x14ac:dyDescent="0.2">
      <c r="A660" s="48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48"/>
      <c r="N660" s="48"/>
      <c r="O660" s="48"/>
      <c r="P660" s="48"/>
      <c r="Q660" s="48"/>
      <c r="R660" s="48"/>
      <c r="S660" s="48"/>
      <c r="T660" s="48"/>
      <c r="U660" s="48"/>
    </row>
    <row r="661" spans="1:21" x14ac:dyDescent="0.2">
      <c r="A661" s="48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48"/>
      <c r="N661" s="48"/>
      <c r="O661" s="48"/>
      <c r="P661" s="48"/>
      <c r="Q661" s="48"/>
      <c r="R661" s="48"/>
      <c r="S661" s="48"/>
      <c r="T661" s="48"/>
      <c r="U661" s="48"/>
    </row>
    <row r="662" spans="1:21" x14ac:dyDescent="0.2">
      <c r="A662" s="48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48"/>
      <c r="N662" s="48"/>
      <c r="O662" s="48"/>
      <c r="P662" s="48"/>
      <c r="Q662" s="48"/>
      <c r="R662" s="48"/>
      <c r="S662" s="48"/>
      <c r="T662" s="48"/>
      <c r="U662" s="48"/>
    </row>
    <row r="663" spans="1:21" x14ac:dyDescent="0.2">
      <c r="A663" s="48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48"/>
      <c r="N663" s="48"/>
      <c r="O663" s="48"/>
      <c r="P663" s="48"/>
      <c r="Q663" s="48"/>
      <c r="R663" s="48"/>
      <c r="S663" s="48"/>
      <c r="T663" s="48"/>
      <c r="U663" s="48"/>
    </row>
    <row r="664" spans="1:21" x14ac:dyDescent="0.2">
      <c r="A664" s="48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48"/>
      <c r="N664" s="48"/>
      <c r="O664" s="48"/>
      <c r="P664" s="48"/>
      <c r="Q664" s="48"/>
      <c r="R664" s="48"/>
      <c r="S664" s="48"/>
      <c r="T664" s="48"/>
      <c r="U664" s="48"/>
    </row>
    <row r="665" spans="1:21" x14ac:dyDescent="0.2">
      <c r="A665" s="48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48"/>
      <c r="N665" s="48"/>
      <c r="O665" s="48"/>
      <c r="P665" s="48"/>
      <c r="Q665" s="48"/>
      <c r="R665" s="48"/>
      <c r="S665" s="48"/>
      <c r="T665" s="48"/>
      <c r="U665" s="48"/>
    </row>
    <row r="666" spans="1:21" x14ac:dyDescent="0.2">
      <c r="A666" s="48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48"/>
      <c r="N666" s="48"/>
      <c r="O666" s="48"/>
      <c r="P666" s="48"/>
      <c r="Q666" s="48"/>
      <c r="R666" s="48"/>
      <c r="S666" s="48"/>
      <c r="T666" s="48"/>
      <c r="U666" s="48"/>
    </row>
    <row r="667" spans="1:21" x14ac:dyDescent="0.2">
      <c r="A667" s="48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48"/>
      <c r="N667" s="48"/>
      <c r="O667" s="48"/>
      <c r="P667" s="48"/>
      <c r="Q667" s="48"/>
      <c r="R667" s="48"/>
      <c r="S667" s="48"/>
      <c r="T667" s="48"/>
      <c r="U667" s="48"/>
    </row>
    <row r="668" spans="1:21" x14ac:dyDescent="0.2">
      <c r="A668" s="48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48"/>
      <c r="N668" s="48"/>
      <c r="O668" s="48"/>
      <c r="P668" s="48"/>
      <c r="Q668" s="48"/>
      <c r="R668" s="48"/>
      <c r="S668" s="48"/>
      <c r="T668" s="48"/>
      <c r="U668" s="48"/>
    </row>
    <row r="669" spans="1:21" x14ac:dyDescent="0.2">
      <c r="A669" s="48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48"/>
      <c r="N669" s="48"/>
      <c r="O669" s="48"/>
      <c r="P669" s="48"/>
      <c r="Q669" s="48"/>
      <c r="R669" s="48"/>
      <c r="S669" s="48"/>
      <c r="T669" s="48"/>
      <c r="U669" s="48"/>
    </row>
    <row r="670" spans="1:21" x14ac:dyDescent="0.2">
      <c r="A670" s="48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48"/>
      <c r="N670" s="48"/>
      <c r="O670" s="48"/>
      <c r="P670" s="48"/>
      <c r="Q670" s="48"/>
      <c r="R670" s="48"/>
      <c r="S670" s="48"/>
      <c r="T670" s="48"/>
      <c r="U670" s="48"/>
    </row>
    <row r="671" spans="1:21" x14ac:dyDescent="0.2">
      <c r="A671" s="48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48"/>
      <c r="N671" s="48"/>
      <c r="O671" s="48"/>
      <c r="P671" s="48"/>
      <c r="Q671" s="48"/>
      <c r="R671" s="48"/>
      <c r="S671" s="48"/>
      <c r="T671" s="48"/>
      <c r="U671" s="48"/>
    </row>
    <row r="672" spans="1:21" x14ac:dyDescent="0.2">
      <c r="A672" s="48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48"/>
      <c r="N672" s="48"/>
      <c r="O672" s="48"/>
      <c r="P672" s="48"/>
      <c r="Q672" s="48"/>
      <c r="R672" s="48"/>
      <c r="S672" s="48"/>
      <c r="T672" s="48"/>
      <c r="U672" s="48"/>
    </row>
    <row r="673" spans="1:21" x14ac:dyDescent="0.2">
      <c r="A673" s="48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48"/>
      <c r="N673" s="48"/>
      <c r="O673" s="48"/>
      <c r="P673" s="48"/>
      <c r="Q673" s="48"/>
      <c r="R673" s="48"/>
      <c r="S673" s="48"/>
      <c r="T673" s="48"/>
      <c r="U673" s="48"/>
    </row>
    <row r="674" spans="1:21" x14ac:dyDescent="0.2">
      <c r="A674" s="48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48"/>
      <c r="N674" s="48"/>
      <c r="O674" s="48"/>
      <c r="P674" s="48"/>
      <c r="Q674" s="48"/>
      <c r="R674" s="48"/>
      <c r="S674" s="48"/>
      <c r="T674" s="48"/>
      <c r="U674" s="48"/>
    </row>
    <row r="675" spans="1:21" x14ac:dyDescent="0.2">
      <c r="A675" s="48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48"/>
      <c r="N675" s="48"/>
      <c r="O675" s="48"/>
      <c r="P675" s="48"/>
      <c r="Q675" s="48"/>
      <c r="R675" s="48"/>
      <c r="S675" s="48"/>
      <c r="T675" s="48"/>
      <c r="U675" s="48"/>
    </row>
    <row r="676" spans="1:21" x14ac:dyDescent="0.2">
      <c r="A676" s="48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48"/>
      <c r="N676" s="48"/>
      <c r="O676" s="48"/>
      <c r="P676" s="48"/>
      <c r="Q676" s="48"/>
      <c r="R676" s="48"/>
      <c r="S676" s="48"/>
      <c r="T676" s="48"/>
      <c r="U676" s="48"/>
    </row>
    <row r="677" spans="1:21" x14ac:dyDescent="0.2">
      <c r="A677" s="48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48"/>
      <c r="N677" s="48"/>
      <c r="O677" s="48"/>
      <c r="P677" s="48"/>
      <c r="Q677" s="48"/>
      <c r="R677" s="48"/>
      <c r="S677" s="48"/>
      <c r="T677" s="48"/>
      <c r="U677" s="48"/>
    </row>
    <row r="678" spans="1:21" x14ac:dyDescent="0.2">
      <c r="A678" s="48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48"/>
      <c r="N678" s="48"/>
      <c r="O678" s="48"/>
      <c r="P678" s="48"/>
      <c r="Q678" s="48"/>
      <c r="R678" s="48"/>
      <c r="S678" s="48"/>
      <c r="T678" s="48"/>
      <c r="U678" s="48"/>
    </row>
    <row r="679" spans="1:21" x14ac:dyDescent="0.2">
      <c r="A679" s="48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48"/>
      <c r="N679" s="48"/>
      <c r="O679" s="48"/>
      <c r="P679" s="48"/>
      <c r="Q679" s="48"/>
      <c r="R679" s="48"/>
      <c r="S679" s="48"/>
      <c r="T679" s="48"/>
      <c r="U679" s="48"/>
    </row>
    <row r="680" spans="1:21" x14ac:dyDescent="0.2">
      <c r="A680" s="48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48"/>
      <c r="N680" s="48"/>
      <c r="O680" s="48"/>
      <c r="P680" s="48"/>
      <c r="Q680" s="48"/>
      <c r="R680" s="48"/>
      <c r="S680" s="48"/>
      <c r="T680" s="48"/>
      <c r="U680" s="48"/>
    </row>
    <row r="681" spans="1:21" x14ac:dyDescent="0.2">
      <c r="A681" s="48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48"/>
      <c r="N681" s="48"/>
      <c r="O681" s="48"/>
      <c r="P681" s="48"/>
      <c r="Q681" s="48"/>
      <c r="R681" s="48"/>
      <c r="S681" s="48"/>
      <c r="T681" s="48"/>
      <c r="U681" s="48"/>
    </row>
    <row r="682" spans="1:21" x14ac:dyDescent="0.2">
      <c r="A682" s="48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48"/>
      <c r="N682" s="48"/>
      <c r="O682" s="48"/>
      <c r="P682" s="48"/>
      <c r="Q682" s="48"/>
      <c r="R682" s="48"/>
      <c r="S682" s="48"/>
      <c r="T682" s="48"/>
      <c r="U682" s="48"/>
    </row>
    <row r="683" spans="1:21" x14ac:dyDescent="0.2">
      <c r="A683" s="48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48"/>
      <c r="N683" s="48"/>
      <c r="O683" s="48"/>
      <c r="P683" s="48"/>
      <c r="Q683" s="48"/>
      <c r="R683" s="48"/>
      <c r="S683" s="48"/>
      <c r="T683" s="48"/>
      <c r="U683" s="48"/>
    </row>
    <row r="684" spans="1:21" x14ac:dyDescent="0.2">
      <c r="A684" s="48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48"/>
      <c r="N684" s="48"/>
      <c r="O684" s="48"/>
      <c r="P684" s="48"/>
      <c r="Q684" s="48"/>
      <c r="R684" s="48"/>
      <c r="S684" s="48"/>
      <c r="T684" s="48"/>
      <c r="U684" s="48"/>
    </row>
    <row r="685" spans="1:21" x14ac:dyDescent="0.2">
      <c r="A685" s="48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48"/>
      <c r="N685" s="48"/>
      <c r="O685" s="48"/>
      <c r="P685" s="48"/>
      <c r="Q685" s="48"/>
      <c r="R685" s="48"/>
      <c r="S685" s="48"/>
      <c r="T685" s="48"/>
      <c r="U685" s="48"/>
    </row>
    <row r="686" spans="1:21" x14ac:dyDescent="0.2">
      <c r="A686" s="48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48"/>
      <c r="N686" s="48"/>
      <c r="O686" s="48"/>
      <c r="P686" s="48"/>
      <c r="Q686" s="48"/>
      <c r="R686" s="48"/>
      <c r="S686" s="48"/>
      <c r="T686" s="48"/>
      <c r="U686" s="48"/>
    </row>
    <row r="687" spans="1:21" x14ac:dyDescent="0.2">
      <c r="A687" s="48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48"/>
      <c r="N687" s="48"/>
      <c r="O687" s="48"/>
      <c r="P687" s="48"/>
      <c r="Q687" s="48"/>
      <c r="R687" s="48"/>
      <c r="S687" s="48"/>
      <c r="T687" s="48"/>
      <c r="U687" s="48"/>
    </row>
    <row r="688" spans="1:21" x14ac:dyDescent="0.2">
      <c r="A688" s="48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48"/>
      <c r="N688" s="48"/>
      <c r="O688" s="48"/>
      <c r="P688" s="48"/>
      <c r="Q688" s="48"/>
      <c r="R688" s="48"/>
      <c r="S688" s="48"/>
      <c r="T688" s="48"/>
      <c r="U688" s="48"/>
    </row>
    <row r="689" spans="1:21" x14ac:dyDescent="0.2">
      <c r="A689" s="48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48"/>
      <c r="N689" s="48"/>
      <c r="O689" s="48"/>
      <c r="P689" s="48"/>
      <c r="Q689" s="48"/>
      <c r="R689" s="48"/>
      <c r="S689" s="48"/>
      <c r="T689" s="48"/>
      <c r="U689" s="48"/>
    </row>
    <row r="690" spans="1:21" x14ac:dyDescent="0.2">
      <c r="A690" s="48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48"/>
      <c r="N690" s="48"/>
      <c r="O690" s="48"/>
      <c r="P690" s="48"/>
      <c r="Q690" s="48"/>
      <c r="R690" s="48"/>
      <c r="S690" s="48"/>
      <c r="T690" s="48"/>
      <c r="U690" s="48"/>
    </row>
    <row r="691" spans="1:21" x14ac:dyDescent="0.2">
      <c r="A691" s="48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48"/>
      <c r="N691" s="48"/>
      <c r="O691" s="48"/>
      <c r="P691" s="48"/>
      <c r="Q691" s="48"/>
      <c r="R691" s="48"/>
      <c r="S691" s="48"/>
      <c r="T691" s="48"/>
      <c r="U691" s="48"/>
    </row>
    <row r="692" spans="1:21" x14ac:dyDescent="0.2">
      <c r="A692" s="48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48"/>
      <c r="N692" s="48"/>
      <c r="O692" s="48"/>
      <c r="P692" s="48"/>
      <c r="Q692" s="48"/>
      <c r="R692" s="48"/>
      <c r="S692" s="48"/>
      <c r="T692" s="48"/>
      <c r="U692" s="48"/>
    </row>
    <row r="693" spans="1:21" x14ac:dyDescent="0.2">
      <c r="A693" s="48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48"/>
      <c r="N693" s="48"/>
      <c r="O693" s="48"/>
      <c r="P693" s="48"/>
      <c r="Q693" s="48"/>
      <c r="R693" s="48"/>
      <c r="S693" s="48"/>
      <c r="T693" s="48"/>
      <c r="U693" s="48"/>
    </row>
    <row r="694" spans="1:21" x14ac:dyDescent="0.2">
      <c r="A694" s="48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48"/>
      <c r="N694" s="48"/>
      <c r="O694" s="48"/>
      <c r="P694" s="48"/>
      <c r="Q694" s="48"/>
      <c r="R694" s="48"/>
      <c r="S694" s="48"/>
      <c r="T694" s="48"/>
      <c r="U694" s="48"/>
    </row>
    <row r="695" spans="1:21" x14ac:dyDescent="0.2">
      <c r="A695" s="48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48"/>
      <c r="N695" s="48"/>
      <c r="O695" s="48"/>
      <c r="P695" s="48"/>
      <c r="Q695" s="48"/>
      <c r="R695" s="48"/>
      <c r="S695" s="48"/>
      <c r="T695" s="48"/>
      <c r="U695" s="48"/>
    </row>
    <row r="696" spans="1:21" x14ac:dyDescent="0.2">
      <c r="A696" s="48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48"/>
      <c r="N696" s="48"/>
      <c r="O696" s="48"/>
      <c r="P696" s="48"/>
      <c r="Q696" s="48"/>
      <c r="R696" s="48"/>
      <c r="S696" s="48"/>
      <c r="T696" s="48"/>
      <c r="U696" s="48"/>
    </row>
    <row r="697" spans="1:21" x14ac:dyDescent="0.2">
      <c r="A697" s="48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48"/>
      <c r="N697" s="48"/>
      <c r="O697" s="48"/>
      <c r="P697" s="48"/>
      <c r="Q697" s="48"/>
      <c r="R697" s="48"/>
      <c r="S697" s="48"/>
      <c r="T697" s="48"/>
      <c r="U697" s="48"/>
    </row>
    <row r="698" spans="1:21" x14ac:dyDescent="0.2">
      <c r="A698" s="48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48"/>
      <c r="N698" s="48"/>
      <c r="O698" s="48"/>
      <c r="P698" s="48"/>
      <c r="Q698" s="48"/>
      <c r="R698" s="48"/>
      <c r="S698" s="48"/>
      <c r="T698" s="48"/>
      <c r="U698" s="48"/>
    </row>
    <row r="699" spans="1:21" x14ac:dyDescent="0.2">
      <c r="A699" s="48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48"/>
      <c r="N699" s="48"/>
      <c r="O699" s="48"/>
      <c r="P699" s="48"/>
      <c r="Q699" s="48"/>
      <c r="R699" s="48"/>
      <c r="S699" s="48"/>
      <c r="T699" s="48"/>
      <c r="U699" s="48"/>
    </row>
    <row r="700" spans="1:21" x14ac:dyDescent="0.2">
      <c r="A700" s="48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48"/>
      <c r="N700" s="48"/>
      <c r="O700" s="48"/>
      <c r="P700" s="48"/>
      <c r="Q700" s="48"/>
      <c r="R700" s="48"/>
      <c r="S700" s="48"/>
      <c r="T700" s="48"/>
      <c r="U700" s="48"/>
    </row>
    <row r="701" spans="1:21" x14ac:dyDescent="0.2">
      <c r="A701" s="48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48"/>
      <c r="N701" s="48"/>
      <c r="O701" s="48"/>
      <c r="P701" s="48"/>
      <c r="Q701" s="48"/>
      <c r="R701" s="48"/>
      <c r="S701" s="48"/>
      <c r="T701" s="48"/>
      <c r="U701" s="48"/>
    </row>
    <row r="702" spans="1:21" x14ac:dyDescent="0.2">
      <c r="A702" s="48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48"/>
      <c r="N702" s="48"/>
      <c r="O702" s="48"/>
      <c r="P702" s="48"/>
      <c r="Q702" s="48"/>
      <c r="R702" s="48"/>
      <c r="S702" s="48"/>
      <c r="T702" s="48"/>
      <c r="U702" s="48"/>
    </row>
    <row r="703" spans="1:21" x14ac:dyDescent="0.2">
      <c r="A703" s="48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48"/>
      <c r="N703" s="48"/>
      <c r="O703" s="48"/>
      <c r="P703" s="48"/>
      <c r="Q703" s="48"/>
      <c r="R703" s="48"/>
      <c r="S703" s="48"/>
      <c r="T703" s="48"/>
      <c r="U703" s="48"/>
    </row>
    <row r="704" spans="1:21" x14ac:dyDescent="0.2">
      <c r="A704" s="48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48"/>
      <c r="N704" s="48"/>
      <c r="O704" s="48"/>
      <c r="P704" s="48"/>
      <c r="Q704" s="48"/>
      <c r="R704" s="48"/>
      <c r="S704" s="48"/>
      <c r="T704" s="48"/>
      <c r="U704" s="48"/>
    </row>
    <row r="705" spans="1:21" x14ac:dyDescent="0.2">
      <c r="A705" s="48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48"/>
      <c r="N705" s="48"/>
      <c r="O705" s="48"/>
      <c r="P705" s="48"/>
      <c r="Q705" s="48"/>
      <c r="R705" s="48"/>
      <c r="S705" s="48"/>
      <c r="T705" s="48"/>
      <c r="U705" s="48"/>
    </row>
    <row r="706" spans="1:21" x14ac:dyDescent="0.2">
      <c r="A706" s="48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48"/>
      <c r="N706" s="48"/>
      <c r="O706" s="48"/>
      <c r="P706" s="48"/>
      <c r="Q706" s="48"/>
      <c r="R706" s="48"/>
      <c r="S706" s="48"/>
      <c r="T706" s="48"/>
      <c r="U706" s="48"/>
    </row>
    <row r="707" spans="1:21" x14ac:dyDescent="0.2">
      <c r="A707" s="48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48"/>
      <c r="N707" s="48"/>
      <c r="O707" s="48"/>
      <c r="P707" s="48"/>
      <c r="Q707" s="48"/>
      <c r="R707" s="48"/>
      <c r="S707" s="48"/>
      <c r="T707" s="48"/>
      <c r="U707" s="48"/>
    </row>
    <row r="708" spans="1:21" x14ac:dyDescent="0.2">
      <c r="A708" s="48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48"/>
      <c r="N708" s="48"/>
      <c r="O708" s="48"/>
      <c r="P708" s="48"/>
      <c r="Q708" s="48"/>
      <c r="R708" s="48"/>
      <c r="S708" s="48"/>
      <c r="T708" s="48"/>
      <c r="U708" s="48"/>
    </row>
    <row r="709" spans="1:21" x14ac:dyDescent="0.2">
      <c r="A709" s="48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48"/>
      <c r="N709" s="48"/>
      <c r="O709" s="48"/>
      <c r="P709" s="48"/>
      <c r="Q709" s="48"/>
      <c r="R709" s="48"/>
      <c r="S709" s="48"/>
      <c r="T709" s="48"/>
      <c r="U709" s="48"/>
    </row>
    <row r="710" spans="1:21" x14ac:dyDescent="0.2">
      <c r="A710" s="48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48"/>
      <c r="N710" s="48"/>
      <c r="O710" s="48"/>
      <c r="P710" s="48"/>
      <c r="Q710" s="48"/>
      <c r="R710" s="48"/>
      <c r="S710" s="48"/>
      <c r="T710" s="48"/>
      <c r="U710" s="48"/>
    </row>
    <row r="711" spans="1:21" x14ac:dyDescent="0.2">
      <c r="A711" s="48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48"/>
      <c r="N711" s="48"/>
      <c r="O711" s="48"/>
      <c r="P711" s="48"/>
      <c r="Q711" s="48"/>
      <c r="R711" s="48"/>
      <c r="S711" s="48"/>
      <c r="T711" s="48"/>
      <c r="U711" s="48"/>
    </row>
    <row r="712" spans="1:21" x14ac:dyDescent="0.2">
      <c r="A712" s="48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48"/>
      <c r="N712" s="48"/>
      <c r="O712" s="48"/>
      <c r="P712" s="48"/>
      <c r="Q712" s="48"/>
      <c r="R712" s="48"/>
      <c r="S712" s="48"/>
      <c r="T712" s="48"/>
      <c r="U712" s="48"/>
    </row>
    <row r="713" spans="1:21" x14ac:dyDescent="0.2">
      <c r="A713" s="48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48"/>
      <c r="N713" s="48"/>
      <c r="O713" s="48"/>
      <c r="P713" s="48"/>
      <c r="Q713" s="48"/>
      <c r="R713" s="48"/>
      <c r="S713" s="48"/>
      <c r="T713" s="48"/>
      <c r="U713" s="48"/>
    </row>
    <row r="714" spans="1:21" x14ac:dyDescent="0.2">
      <c r="A714" s="48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48"/>
      <c r="N714" s="48"/>
      <c r="O714" s="48"/>
      <c r="P714" s="48"/>
      <c r="Q714" s="48"/>
      <c r="R714" s="48"/>
      <c r="S714" s="48"/>
      <c r="T714" s="48"/>
      <c r="U714" s="48"/>
    </row>
    <row r="715" spans="1:21" x14ac:dyDescent="0.2">
      <c r="A715" s="48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48"/>
      <c r="N715" s="48"/>
      <c r="O715" s="48"/>
      <c r="P715" s="48"/>
      <c r="Q715" s="48"/>
      <c r="R715" s="48"/>
      <c r="S715" s="48"/>
      <c r="T715" s="48"/>
      <c r="U715" s="48"/>
    </row>
    <row r="716" spans="1:21" x14ac:dyDescent="0.2">
      <c r="A716" s="48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48"/>
      <c r="N716" s="48"/>
      <c r="O716" s="48"/>
      <c r="P716" s="48"/>
      <c r="Q716" s="48"/>
      <c r="R716" s="48"/>
      <c r="S716" s="48"/>
      <c r="T716" s="48"/>
      <c r="U716" s="48"/>
    </row>
    <row r="717" spans="1:21" x14ac:dyDescent="0.2">
      <c r="A717" s="48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48"/>
      <c r="N717" s="48"/>
      <c r="O717" s="48"/>
      <c r="P717" s="48"/>
      <c r="Q717" s="48"/>
      <c r="R717" s="48"/>
      <c r="S717" s="48"/>
      <c r="T717" s="48"/>
      <c r="U717" s="48"/>
    </row>
    <row r="718" spans="1:21" x14ac:dyDescent="0.2">
      <c r="A718" s="48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48"/>
      <c r="N718" s="48"/>
      <c r="O718" s="48"/>
      <c r="P718" s="48"/>
      <c r="Q718" s="48"/>
      <c r="R718" s="48"/>
      <c r="S718" s="48"/>
      <c r="T718" s="48"/>
      <c r="U718" s="48"/>
    </row>
    <row r="719" spans="1:21" x14ac:dyDescent="0.2">
      <c r="A719" s="48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48"/>
      <c r="N719" s="48"/>
      <c r="O719" s="48"/>
      <c r="P719" s="48"/>
      <c r="Q719" s="48"/>
      <c r="R719" s="48"/>
      <c r="S719" s="48"/>
      <c r="T719" s="48"/>
      <c r="U719" s="48"/>
    </row>
    <row r="720" spans="1:21" x14ac:dyDescent="0.2">
      <c r="A720" s="48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48"/>
      <c r="N720" s="48"/>
      <c r="O720" s="48"/>
      <c r="P720" s="48"/>
      <c r="Q720" s="48"/>
      <c r="R720" s="48"/>
      <c r="S720" s="48"/>
      <c r="T720" s="48"/>
      <c r="U720" s="48"/>
    </row>
    <row r="721" spans="1:21" x14ac:dyDescent="0.2">
      <c r="A721" s="48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48"/>
      <c r="N721" s="48"/>
      <c r="O721" s="48"/>
      <c r="P721" s="48"/>
      <c r="Q721" s="48"/>
      <c r="R721" s="48"/>
      <c r="S721" s="48"/>
      <c r="T721" s="48"/>
      <c r="U721" s="48"/>
    </row>
    <row r="722" spans="1:21" x14ac:dyDescent="0.2">
      <c r="A722" s="48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48"/>
      <c r="N722" s="48"/>
      <c r="O722" s="48"/>
      <c r="P722" s="48"/>
      <c r="Q722" s="48"/>
      <c r="R722" s="48"/>
      <c r="S722" s="48"/>
      <c r="T722" s="48"/>
      <c r="U722" s="48"/>
    </row>
    <row r="723" spans="1:21" x14ac:dyDescent="0.2">
      <c r="A723" s="48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48"/>
      <c r="N723" s="48"/>
      <c r="O723" s="48"/>
      <c r="P723" s="48"/>
      <c r="Q723" s="48"/>
      <c r="R723" s="48"/>
      <c r="S723" s="48"/>
      <c r="T723" s="48"/>
      <c r="U723" s="48"/>
    </row>
    <row r="724" spans="1:21" x14ac:dyDescent="0.2">
      <c r="A724" s="48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48"/>
      <c r="N724" s="48"/>
      <c r="O724" s="48"/>
      <c r="P724" s="48"/>
      <c r="Q724" s="48"/>
      <c r="R724" s="48"/>
      <c r="S724" s="48"/>
      <c r="T724" s="48"/>
      <c r="U724" s="48"/>
    </row>
    <row r="725" spans="1:21" x14ac:dyDescent="0.2">
      <c r="A725" s="48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48"/>
      <c r="N725" s="48"/>
      <c r="O725" s="48"/>
      <c r="P725" s="48"/>
      <c r="Q725" s="48"/>
      <c r="R725" s="48"/>
      <c r="S725" s="48"/>
      <c r="T725" s="48"/>
      <c r="U725" s="48"/>
    </row>
    <row r="726" spans="1:21" x14ac:dyDescent="0.2">
      <c r="A726" s="48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48"/>
      <c r="N726" s="48"/>
      <c r="O726" s="48"/>
      <c r="P726" s="48"/>
      <c r="Q726" s="48"/>
      <c r="R726" s="48"/>
      <c r="S726" s="48"/>
      <c r="T726" s="48"/>
      <c r="U726" s="48"/>
    </row>
    <row r="727" spans="1:21" x14ac:dyDescent="0.2">
      <c r="A727" s="48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48"/>
      <c r="N727" s="48"/>
      <c r="O727" s="48"/>
      <c r="P727" s="48"/>
      <c r="Q727" s="48"/>
      <c r="R727" s="48"/>
      <c r="S727" s="48"/>
      <c r="T727" s="48"/>
      <c r="U727" s="48"/>
    </row>
    <row r="728" spans="1:21" x14ac:dyDescent="0.2">
      <c r="A728" s="48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48"/>
      <c r="N728" s="48"/>
      <c r="O728" s="48"/>
      <c r="P728" s="48"/>
      <c r="Q728" s="48"/>
      <c r="R728" s="48"/>
      <c r="S728" s="48"/>
      <c r="T728" s="48"/>
      <c r="U728" s="48"/>
    </row>
    <row r="729" spans="1:21" x14ac:dyDescent="0.2">
      <c r="A729" s="48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48"/>
      <c r="N729" s="48"/>
      <c r="O729" s="48"/>
      <c r="P729" s="48"/>
      <c r="Q729" s="48"/>
      <c r="R729" s="48"/>
      <c r="S729" s="48"/>
      <c r="T729" s="48"/>
      <c r="U729" s="48"/>
    </row>
    <row r="730" spans="1:21" x14ac:dyDescent="0.2">
      <c r="A730" s="48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48"/>
      <c r="N730" s="48"/>
      <c r="O730" s="48"/>
      <c r="P730" s="48"/>
      <c r="Q730" s="48"/>
      <c r="R730" s="48"/>
      <c r="S730" s="48"/>
      <c r="T730" s="48"/>
      <c r="U730" s="48"/>
    </row>
    <row r="731" spans="1:21" x14ac:dyDescent="0.2">
      <c r="A731" s="48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48"/>
      <c r="N731" s="48"/>
      <c r="O731" s="48"/>
      <c r="P731" s="48"/>
      <c r="Q731" s="48"/>
      <c r="R731" s="48"/>
      <c r="S731" s="48"/>
      <c r="T731" s="48"/>
      <c r="U731" s="48"/>
    </row>
    <row r="732" spans="1:21" x14ac:dyDescent="0.2">
      <c r="A732" s="48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48"/>
      <c r="N732" s="48"/>
      <c r="O732" s="48"/>
      <c r="P732" s="48"/>
      <c r="Q732" s="48"/>
      <c r="R732" s="48"/>
      <c r="S732" s="48"/>
      <c r="T732" s="48"/>
      <c r="U732" s="48"/>
    </row>
    <row r="733" spans="1:21" x14ac:dyDescent="0.2">
      <c r="A733" s="48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48"/>
      <c r="N733" s="48"/>
      <c r="O733" s="48"/>
      <c r="P733" s="48"/>
      <c r="Q733" s="48"/>
      <c r="R733" s="48"/>
      <c r="S733" s="48"/>
      <c r="T733" s="48"/>
      <c r="U733" s="48"/>
    </row>
    <row r="734" spans="1:21" x14ac:dyDescent="0.2">
      <c r="A734" s="48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48"/>
      <c r="N734" s="48"/>
      <c r="O734" s="48"/>
      <c r="P734" s="48"/>
      <c r="Q734" s="48"/>
      <c r="R734" s="48"/>
      <c r="S734" s="48"/>
      <c r="T734" s="48"/>
      <c r="U734" s="48"/>
    </row>
    <row r="735" spans="1:21" x14ac:dyDescent="0.2">
      <c r="A735" s="48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48"/>
      <c r="N735" s="48"/>
      <c r="O735" s="48"/>
      <c r="P735" s="48"/>
      <c r="Q735" s="48"/>
      <c r="R735" s="48"/>
      <c r="S735" s="48"/>
      <c r="T735" s="48"/>
      <c r="U735" s="48"/>
    </row>
    <row r="736" spans="1:21" x14ac:dyDescent="0.2">
      <c r="A736" s="48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48"/>
      <c r="N736" s="48"/>
      <c r="O736" s="48"/>
      <c r="P736" s="48"/>
      <c r="Q736" s="48"/>
      <c r="R736" s="48"/>
      <c r="S736" s="48"/>
      <c r="T736" s="48"/>
      <c r="U736" s="48"/>
    </row>
    <row r="737" spans="1:21" x14ac:dyDescent="0.2">
      <c r="A737" s="48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48"/>
      <c r="N737" s="48"/>
      <c r="O737" s="48"/>
      <c r="P737" s="48"/>
      <c r="Q737" s="48"/>
      <c r="R737" s="48"/>
      <c r="S737" s="48"/>
      <c r="T737" s="48"/>
      <c r="U737" s="48"/>
    </row>
    <row r="738" spans="1:21" x14ac:dyDescent="0.2">
      <c r="A738" s="48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48"/>
      <c r="N738" s="48"/>
      <c r="O738" s="48"/>
      <c r="P738" s="48"/>
      <c r="Q738" s="48"/>
      <c r="R738" s="48"/>
      <c r="S738" s="48"/>
      <c r="T738" s="48"/>
      <c r="U738" s="48"/>
    </row>
    <row r="739" spans="1:21" x14ac:dyDescent="0.2">
      <c r="A739" s="48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48"/>
      <c r="N739" s="48"/>
      <c r="O739" s="48"/>
      <c r="P739" s="48"/>
      <c r="Q739" s="48"/>
      <c r="R739" s="48"/>
      <c r="S739" s="48"/>
      <c r="T739" s="48"/>
      <c r="U739" s="48"/>
    </row>
    <row r="740" spans="1:21" x14ac:dyDescent="0.2">
      <c r="A740" s="48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48"/>
      <c r="N740" s="48"/>
      <c r="O740" s="48"/>
      <c r="P740" s="48"/>
      <c r="Q740" s="48"/>
      <c r="R740" s="48"/>
      <c r="S740" s="48"/>
      <c r="T740" s="48"/>
      <c r="U740" s="48"/>
    </row>
    <row r="741" spans="1:21" x14ac:dyDescent="0.2">
      <c r="A741" s="48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48"/>
      <c r="N741" s="48"/>
      <c r="O741" s="48"/>
      <c r="P741" s="48"/>
      <c r="Q741" s="48"/>
      <c r="R741" s="48"/>
      <c r="S741" s="48"/>
      <c r="T741" s="48"/>
      <c r="U741" s="48"/>
    </row>
    <row r="742" spans="1:21" x14ac:dyDescent="0.2">
      <c r="A742" s="48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48"/>
      <c r="N742" s="48"/>
      <c r="O742" s="48"/>
      <c r="P742" s="48"/>
      <c r="Q742" s="48"/>
      <c r="R742" s="48"/>
      <c r="S742" s="48"/>
      <c r="T742" s="48"/>
      <c r="U742" s="48"/>
    </row>
    <row r="743" spans="1:21" x14ac:dyDescent="0.2">
      <c r="A743" s="48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48"/>
      <c r="N743" s="48"/>
      <c r="O743" s="48"/>
      <c r="P743" s="48"/>
      <c r="Q743" s="48"/>
      <c r="R743" s="48"/>
      <c r="S743" s="48"/>
      <c r="T743" s="48"/>
      <c r="U743" s="48"/>
    </row>
    <row r="744" spans="1:21" x14ac:dyDescent="0.2">
      <c r="A744" s="48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48"/>
      <c r="N744" s="48"/>
      <c r="O744" s="48"/>
      <c r="P744" s="48"/>
      <c r="Q744" s="48"/>
      <c r="R744" s="48"/>
      <c r="S744" s="48"/>
      <c r="T744" s="48"/>
      <c r="U744" s="48"/>
    </row>
    <row r="745" spans="1:21" x14ac:dyDescent="0.2">
      <c r="A745" s="48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48"/>
      <c r="N745" s="48"/>
      <c r="O745" s="48"/>
      <c r="P745" s="48"/>
      <c r="Q745" s="48"/>
      <c r="R745" s="48"/>
      <c r="S745" s="48"/>
      <c r="T745" s="48"/>
      <c r="U745" s="48"/>
    </row>
    <row r="746" spans="1:21" x14ac:dyDescent="0.2">
      <c r="A746" s="48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48"/>
      <c r="N746" s="48"/>
      <c r="O746" s="48"/>
      <c r="P746" s="48"/>
      <c r="Q746" s="48"/>
      <c r="R746" s="48"/>
      <c r="S746" s="48"/>
      <c r="T746" s="48"/>
      <c r="U746" s="48"/>
    </row>
    <row r="747" spans="1:21" x14ac:dyDescent="0.2">
      <c r="A747" s="48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48"/>
      <c r="N747" s="48"/>
      <c r="O747" s="48"/>
      <c r="P747" s="48"/>
      <c r="Q747" s="48"/>
      <c r="R747" s="48"/>
      <c r="S747" s="48"/>
      <c r="T747" s="48"/>
      <c r="U747" s="48"/>
    </row>
    <row r="748" spans="1:21" x14ac:dyDescent="0.2">
      <c r="A748" s="48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48"/>
      <c r="N748" s="48"/>
      <c r="O748" s="48"/>
      <c r="P748" s="48"/>
      <c r="Q748" s="48"/>
      <c r="R748" s="48"/>
      <c r="S748" s="48"/>
      <c r="T748" s="48"/>
      <c r="U748" s="48"/>
    </row>
    <row r="749" spans="1:21" x14ac:dyDescent="0.2">
      <c r="A749" s="48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48"/>
      <c r="N749" s="48"/>
      <c r="O749" s="48"/>
      <c r="P749" s="48"/>
      <c r="Q749" s="48"/>
      <c r="R749" s="48"/>
      <c r="S749" s="48"/>
      <c r="T749" s="48"/>
      <c r="U749" s="48"/>
    </row>
    <row r="750" spans="1:21" x14ac:dyDescent="0.2">
      <c r="A750" s="48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48"/>
      <c r="N750" s="48"/>
      <c r="O750" s="48"/>
      <c r="P750" s="48"/>
      <c r="Q750" s="48"/>
      <c r="R750" s="48"/>
      <c r="S750" s="48"/>
      <c r="T750" s="48"/>
      <c r="U750" s="48"/>
    </row>
    <row r="751" spans="1:21" x14ac:dyDescent="0.2">
      <c r="A751" s="48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48"/>
      <c r="N751" s="48"/>
      <c r="O751" s="48"/>
      <c r="P751" s="48"/>
      <c r="Q751" s="48"/>
      <c r="R751" s="48"/>
      <c r="S751" s="48"/>
      <c r="T751" s="48"/>
      <c r="U751" s="48"/>
    </row>
    <row r="752" spans="1:21" x14ac:dyDescent="0.2">
      <c r="A752" s="48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48"/>
      <c r="N752" s="48"/>
      <c r="O752" s="48"/>
      <c r="P752" s="48"/>
      <c r="Q752" s="48"/>
      <c r="R752" s="48"/>
      <c r="S752" s="48"/>
      <c r="T752" s="48"/>
      <c r="U752" s="48"/>
    </row>
    <row r="753" spans="1:21" x14ac:dyDescent="0.2">
      <c r="A753" s="48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48"/>
      <c r="N753" s="48"/>
      <c r="O753" s="48"/>
      <c r="P753" s="48"/>
      <c r="Q753" s="48"/>
      <c r="R753" s="48"/>
      <c r="S753" s="48"/>
      <c r="T753" s="48"/>
      <c r="U753" s="48"/>
    </row>
    <row r="754" spans="1:21" x14ac:dyDescent="0.2">
      <c r="A754" s="48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48"/>
      <c r="N754" s="48"/>
      <c r="O754" s="48"/>
      <c r="P754" s="48"/>
      <c r="Q754" s="48"/>
      <c r="R754" s="48"/>
      <c r="S754" s="48"/>
      <c r="T754" s="48"/>
      <c r="U754" s="48"/>
    </row>
    <row r="755" spans="1:21" x14ac:dyDescent="0.2">
      <c r="A755" s="48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48"/>
      <c r="N755" s="48"/>
      <c r="O755" s="48"/>
      <c r="P755" s="48"/>
      <c r="Q755" s="48"/>
      <c r="R755" s="48"/>
      <c r="S755" s="48"/>
      <c r="T755" s="48"/>
      <c r="U755" s="48"/>
    </row>
    <row r="756" spans="1:21" x14ac:dyDescent="0.2">
      <c r="A756" s="48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48"/>
      <c r="N756" s="48"/>
      <c r="O756" s="48"/>
      <c r="P756" s="48"/>
      <c r="Q756" s="48"/>
      <c r="R756" s="48"/>
      <c r="S756" s="48"/>
      <c r="T756" s="48"/>
      <c r="U756" s="48"/>
    </row>
    <row r="757" spans="1:21" x14ac:dyDescent="0.2">
      <c r="A757" s="48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48"/>
      <c r="N757" s="48"/>
      <c r="O757" s="48"/>
      <c r="P757" s="48"/>
      <c r="Q757" s="48"/>
      <c r="R757" s="48"/>
      <c r="S757" s="48"/>
      <c r="T757" s="48"/>
      <c r="U757" s="48"/>
    </row>
    <row r="758" spans="1:21" x14ac:dyDescent="0.2">
      <c r="A758" s="48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48"/>
      <c r="N758" s="48"/>
      <c r="O758" s="48"/>
      <c r="P758" s="48"/>
      <c r="Q758" s="48"/>
      <c r="R758" s="48"/>
      <c r="S758" s="48"/>
      <c r="T758" s="48"/>
      <c r="U758" s="48"/>
    </row>
    <row r="759" spans="1:21" x14ac:dyDescent="0.2">
      <c r="A759" s="48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48"/>
      <c r="N759" s="48"/>
      <c r="O759" s="48"/>
      <c r="P759" s="48"/>
      <c r="Q759" s="48"/>
      <c r="R759" s="48"/>
      <c r="S759" s="48"/>
      <c r="T759" s="48"/>
      <c r="U759" s="48"/>
    </row>
    <row r="760" spans="1:21" x14ac:dyDescent="0.2">
      <c r="A760" s="48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48"/>
      <c r="N760" s="48"/>
      <c r="O760" s="48"/>
      <c r="P760" s="48"/>
      <c r="Q760" s="48"/>
      <c r="R760" s="48"/>
      <c r="S760" s="48"/>
      <c r="T760" s="48"/>
      <c r="U760" s="48"/>
    </row>
    <row r="761" spans="1:21" x14ac:dyDescent="0.2">
      <c r="A761" s="48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48"/>
      <c r="N761" s="48"/>
      <c r="O761" s="48"/>
      <c r="P761" s="48"/>
      <c r="Q761" s="48"/>
      <c r="R761" s="48"/>
      <c r="S761" s="48"/>
      <c r="T761" s="48"/>
      <c r="U761" s="48"/>
    </row>
    <row r="762" spans="1:21" x14ac:dyDescent="0.2">
      <c r="A762" s="48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48"/>
      <c r="N762" s="48"/>
      <c r="O762" s="48"/>
      <c r="P762" s="48"/>
      <c r="Q762" s="48"/>
      <c r="R762" s="48"/>
      <c r="S762" s="48"/>
      <c r="T762" s="48"/>
      <c r="U762" s="48"/>
    </row>
    <row r="763" spans="1:21" x14ac:dyDescent="0.2">
      <c r="A763" s="48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48"/>
      <c r="N763" s="48"/>
      <c r="O763" s="48"/>
      <c r="P763" s="48"/>
      <c r="Q763" s="48"/>
      <c r="R763" s="48"/>
      <c r="S763" s="48"/>
      <c r="T763" s="48"/>
      <c r="U763" s="48"/>
    </row>
    <row r="764" spans="1:21" x14ac:dyDescent="0.2">
      <c r="A764" s="48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48"/>
      <c r="N764" s="48"/>
      <c r="O764" s="48"/>
      <c r="P764" s="48"/>
      <c r="Q764" s="48"/>
      <c r="R764" s="48"/>
      <c r="S764" s="48"/>
      <c r="T764" s="48"/>
      <c r="U764" s="48"/>
    </row>
    <row r="765" spans="1:21" x14ac:dyDescent="0.2">
      <c r="A765" s="48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48"/>
      <c r="N765" s="48"/>
      <c r="O765" s="48"/>
      <c r="P765" s="48"/>
      <c r="Q765" s="48"/>
      <c r="R765" s="48"/>
      <c r="S765" s="48"/>
      <c r="T765" s="48"/>
      <c r="U765" s="48"/>
    </row>
    <row r="766" spans="1:21" x14ac:dyDescent="0.2">
      <c r="A766" s="48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48"/>
      <c r="N766" s="48"/>
      <c r="O766" s="48"/>
      <c r="P766" s="48"/>
      <c r="Q766" s="48"/>
      <c r="R766" s="48"/>
      <c r="S766" s="48"/>
      <c r="T766" s="48"/>
      <c r="U766" s="48"/>
    </row>
    <row r="767" spans="1:21" x14ac:dyDescent="0.2">
      <c r="A767" s="48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48"/>
      <c r="N767" s="48"/>
      <c r="O767" s="48"/>
      <c r="P767" s="48"/>
      <c r="Q767" s="48"/>
      <c r="R767" s="48"/>
      <c r="S767" s="48"/>
      <c r="T767" s="48"/>
      <c r="U767" s="48"/>
    </row>
    <row r="768" spans="1:21" x14ac:dyDescent="0.2">
      <c r="A768" s="48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48"/>
      <c r="N768" s="48"/>
      <c r="O768" s="48"/>
      <c r="P768" s="48"/>
      <c r="Q768" s="48"/>
      <c r="R768" s="48"/>
      <c r="S768" s="48"/>
      <c r="T768" s="48"/>
      <c r="U768" s="48"/>
    </row>
    <row r="769" spans="1:21" x14ac:dyDescent="0.2">
      <c r="A769" s="48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48"/>
      <c r="N769" s="48"/>
      <c r="O769" s="48"/>
      <c r="P769" s="48"/>
      <c r="Q769" s="48"/>
      <c r="R769" s="48"/>
      <c r="S769" s="48"/>
      <c r="T769" s="48"/>
      <c r="U769" s="48"/>
    </row>
    <row r="770" spans="1:21" x14ac:dyDescent="0.2">
      <c r="A770" s="48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48"/>
      <c r="N770" s="48"/>
      <c r="O770" s="48"/>
      <c r="P770" s="48"/>
      <c r="Q770" s="48"/>
      <c r="R770" s="48"/>
      <c r="S770" s="48"/>
      <c r="T770" s="48"/>
      <c r="U770" s="48"/>
    </row>
    <row r="771" spans="1:21" x14ac:dyDescent="0.2">
      <c r="A771" s="48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48"/>
      <c r="N771" s="48"/>
      <c r="O771" s="48"/>
      <c r="P771" s="48"/>
      <c r="Q771" s="48"/>
      <c r="R771" s="48"/>
      <c r="S771" s="48"/>
      <c r="T771" s="48"/>
      <c r="U771" s="48"/>
    </row>
    <row r="772" spans="1:21" x14ac:dyDescent="0.2">
      <c r="A772" s="48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48"/>
      <c r="N772" s="48"/>
      <c r="O772" s="48"/>
      <c r="P772" s="48"/>
      <c r="Q772" s="48"/>
      <c r="R772" s="48"/>
      <c r="S772" s="48"/>
      <c r="T772" s="48"/>
      <c r="U772" s="48"/>
    </row>
    <row r="773" spans="1:21" x14ac:dyDescent="0.2">
      <c r="A773" s="48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48"/>
      <c r="N773" s="48"/>
      <c r="O773" s="48"/>
      <c r="P773" s="48"/>
      <c r="Q773" s="48"/>
      <c r="R773" s="48"/>
      <c r="S773" s="48"/>
      <c r="T773" s="48"/>
      <c r="U773" s="48"/>
    </row>
    <row r="774" spans="1:21" x14ac:dyDescent="0.2">
      <c r="A774" s="48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48"/>
      <c r="N774" s="48"/>
      <c r="O774" s="48"/>
      <c r="P774" s="48"/>
      <c r="Q774" s="48"/>
      <c r="R774" s="48"/>
      <c r="S774" s="48"/>
      <c r="T774" s="48"/>
      <c r="U774" s="48"/>
    </row>
    <row r="775" spans="1:21" x14ac:dyDescent="0.2">
      <c r="A775" s="48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48"/>
      <c r="N775" s="48"/>
      <c r="O775" s="48"/>
      <c r="P775" s="48"/>
      <c r="Q775" s="48"/>
      <c r="R775" s="48"/>
      <c r="S775" s="48"/>
      <c r="T775" s="48"/>
      <c r="U775" s="48"/>
    </row>
    <row r="776" spans="1:21" x14ac:dyDescent="0.2">
      <c r="A776" s="48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48"/>
      <c r="N776" s="48"/>
      <c r="O776" s="48"/>
      <c r="P776" s="48"/>
      <c r="Q776" s="48"/>
      <c r="R776" s="48"/>
      <c r="S776" s="48"/>
      <c r="T776" s="48"/>
      <c r="U776" s="48"/>
    </row>
    <row r="777" spans="1:21" x14ac:dyDescent="0.2">
      <c r="A777" s="48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48"/>
      <c r="N777" s="48"/>
      <c r="O777" s="48"/>
      <c r="P777" s="48"/>
      <c r="Q777" s="48"/>
      <c r="R777" s="48"/>
      <c r="S777" s="48"/>
      <c r="T777" s="48"/>
      <c r="U777" s="48"/>
    </row>
    <row r="778" spans="1:21" x14ac:dyDescent="0.2">
      <c r="A778" s="48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48"/>
      <c r="N778" s="48"/>
      <c r="O778" s="48"/>
      <c r="P778" s="48"/>
      <c r="Q778" s="48"/>
      <c r="R778" s="48"/>
      <c r="S778" s="48"/>
      <c r="T778" s="48"/>
      <c r="U778" s="48"/>
    </row>
    <row r="779" spans="1:21" x14ac:dyDescent="0.2">
      <c r="A779" s="48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48"/>
      <c r="N779" s="48"/>
      <c r="O779" s="48"/>
      <c r="P779" s="48"/>
      <c r="Q779" s="48"/>
      <c r="R779" s="48"/>
      <c r="S779" s="48"/>
      <c r="T779" s="48"/>
      <c r="U779" s="48"/>
    </row>
    <row r="780" spans="1:21" x14ac:dyDescent="0.2">
      <c r="A780" s="48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48"/>
      <c r="N780" s="48"/>
      <c r="O780" s="48"/>
      <c r="P780" s="48"/>
      <c r="Q780" s="48"/>
      <c r="R780" s="48"/>
      <c r="S780" s="48"/>
      <c r="T780" s="48"/>
      <c r="U780" s="48"/>
    </row>
    <row r="781" spans="1:21" x14ac:dyDescent="0.2">
      <c r="A781" s="48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48"/>
      <c r="N781" s="48"/>
      <c r="O781" s="48"/>
      <c r="P781" s="48"/>
      <c r="Q781" s="48"/>
      <c r="R781" s="48"/>
      <c r="S781" s="48"/>
      <c r="T781" s="48"/>
      <c r="U781" s="48"/>
    </row>
    <row r="782" spans="1:21" x14ac:dyDescent="0.2">
      <c r="A782" s="48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48"/>
      <c r="N782" s="48"/>
      <c r="O782" s="48"/>
      <c r="P782" s="48"/>
      <c r="Q782" s="48"/>
      <c r="R782" s="48"/>
      <c r="S782" s="48"/>
      <c r="T782" s="48"/>
      <c r="U782" s="48"/>
    </row>
    <row r="783" spans="1:21" x14ac:dyDescent="0.2">
      <c r="A783" s="48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48"/>
      <c r="N783" s="48"/>
      <c r="O783" s="48"/>
      <c r="P783" s="48"/>
      <c r="Q783" s="48"/>
      <c r="R783" s="48"/>
      <c r="S783" s="48"/>
      <c r="T783" s="48"/>
      <c r="U783" s="48"/>
    </row>
    <row r="784" spans="1:21" x14ac:dyDescent="0.2">
      <c r="A784" s="48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48"/>
      <c r="N784" s="48"/>
      <c r="O784" s="48"/>
      <c r="P784" s="48"/>
      <c r="Q784" s="48"/>
      <c r="R784" s="48"/>
      <c r="S784" s="48"/>
      <c r="T784" s="48"/>
      <c r="U784" s="48"/>
    </row>
    <row r="785" spans="1:21" x14ac:dyDescent="0.2">
      <c r="A785" s="48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48"/>
      <c r="N785" s="48"/>
      <c r="O785" s="48"/>
      <c r="P785" s="48"/>
      <c r="Q785" s="48"/>
      <c r="R785" s="48"/>
      <c r="S785" s="48"/>
      <c r="T785" s="48"/>
      <c r="U785" s="48"/>
    </row>
    <row r="786" spans="1:21" x14ac:dyDescent="0.2">
      <c r="A786" s="48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48"/>
      <c r="N786" s="48"/>
      <c r="O786" s="48"/>
      <c r="P786" s="48"/>
      <c r="Q786" s="48"/>
      <c r="R786" s="48"/>
      <c r="S786" s="48"/>
      <c r="T786" s="48"/>
      <c r="U786" s="48"/>
    </row>
    <row r="787" spans="1:21" x14ac:dyDescent="0.2">
      <c r="A787" s="48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48"/>
      <c r="N787" s="48"/>
      <c r="O787" s="48"/>
      <c r="P787" s="48"/>
      <c r="Q787" s="48"/>
      <c r="R787" s="48"/>
      <c r="S787" s="48"/>
      <c r="T787" s="48"/>
      <c r="U787" s="48"/>
    </row>
    <row r="788" spans="1:21" x14ac:dyDescent="0.2">
      <c r="A788" s="48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48"/>
      <c r="N788" s="48"/>
      <c r="O788" s="48"/>
      <c r="P788" s="48"/>
      <c r="Q788" s="48"/>
      <c r="R788" s="48"/>
      <c r="S788" s="48"/>
      <c r="T788" s="48"/>
      <c r="U788" s="48"/>
    </row>
    <row r="789" spans="1:21" x14ac:dyDescent="0.2">
      <c r="A789" s="48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48"/>
      <c r="N789" s="48"/>
      <c r="O789" s="48"/>
      <c r="P789" s="48"/>
      <c r="Q789" s="48"/>
      <c r="R789" s="48"/>
      <c r="S789" s="48"/>
      <c r="T789" s="48"/>
      <c r="U789" s="48"/>
    </row>
    <row r="790" spans="1:21" x14ac:dyDescent="0.2">
      <c r="A790" s="48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48"/>
      <c r="N790" s="48"/>
      <c r="O790" s="48"/>
      <c r="P790" s="48"/>
      <c r="Q790" s="48"/>
      <c r="R790" s="48"/>
      <c r="S790" s="48"/>
      <c r="T790" s="48"/>
      <c r="U790" s="48"/>
    </row>
    <row r="791" spans="1:21" x14ac:dyDescent="0.2">
      <c r="A791" s="48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48"/>
      <c r="N791" s="48"/>
      <c r="O791" s="48"/>
      <c r="P791" s="48"/>
      <c r="Q791" s="48"/>
      <c r="R791" s="48"/>
      <c r="S791" s="48"/>
      <c r="T791" s="48"/>
      <c r="U791" s="48"/>
    </row>
    <row r="792" spans="1:21" x14ac:dyDescent="0.2">
      <c r="A792" s="48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48"/>
      <c r="N792" s="48"/>
      <c r="O792" s="48"/>
      <c r="P792" s="48"/>
      <c r="Q792" s="48"/>
      <c r="R792" s="48"/>
      <c r="S792" s="48"/>
      <c r="T792" s="48"/>
      <c r="U792" s="48"/>
    </row>
    <row r="793" spans="1:21" x14ac:dyDescent="0.2">
      <c r="A793" s="48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48"/>
      <c r="N793" s="48"/>
      <c r="O793" s="48"/>
      <c r="P793" s="48"/>
      <c r="Q793" s="48"/>
      <c r="R793" s="48"/>
      <c r="S793" s="48"/>
      <c r="T793" s="48"/>
      <c r="U793" s="48"/>
    </row>
    <row r="794" spans="1:21" x14ac:dyDescent="0.2">
      <c r="A794" s="48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48"/>
      <c r="N794" s="48"/>
      <c r="O794" s="48"/>
      <c r="P794" s="48"/>
      <c r="Q794" s="48"/>
      <c r="R794" s="48"/>
      <c r="S794" s="48"/>
      <c r="T794" s="48"/>
      <c r="U794" s="48"/>
    </row>
    <row r="795" spans="1:21" x14ac:dyDescent="0.2">
      <c r="A795" s="48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48"/>
      <c r="N795" s="48"/>
      <c r="O795" s="48"/>
      <c r="P795" s="48"/>
      <c r="Q795" s="48"/>
      <c r="R795" s="48"/>
      <c r="S795" s="48"/>
      <c r="T795" s="48"/>
      <c r="U795" s="48"/>
    </row>
    <row r="796" spans="1:21" x14ac:dyDescent="0.2">
      <c r="A796" s="48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48"/>
      <c r="N796" s="48"/>
      <c r="O796" s="48"/>
      <c r="P796" s="48"/>
      <c r="Q796" s="48"/>
      <c r="R796" s="48"/>
      <c r="S796" s="48"/>
      <c r="T796" s="48"/>
      <c r="U796" s="48"/>
    </row>
    <row r="797" spans="1:21" x14ac:dyDescent="0.2">
      <c r="A797" s="48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48"/>
      <c r="N797" s="48"/>
      <c r="O797" s="48"/>
      <c r="P797" s="48"/>
      <c r="Q797" s="48"/>
      <c r="R797" s="48"/>
      <c r="S797" s="48"/>
      <c r="T797" s="48"/>
      <c r="U797" s="48"/>
    </row>
    <row r="798" spans="1:21" x14ac:dyDescent="0.2">
      <c r="A798" s="48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48"/>
      <c r="N798" s="48"/>
      <c r="O798" s="48"/>
      <c r="P798" s="48"/>
      <c r="Q798" s="48"/>
      <c r="R798" s="48"/>
      <c r="S798" s="48"/>
      <c r="T798" s="48"/>
      <c r="U798" s="48"/>
    </row>
    <row r="799" spans="1:21" x14ac:dyDescent="0.2">
      <c r="A799" s="48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48"/>
      <c r="N799" s="48"/>
      <c r="O799" s="48"/>
      <c r="P799" s="48"/>
      <c r="Q799" s="48"/>
      <c r="R799" s="48"/>
      <c r="S799" s="48"/>
      <c r="T799" s="48"/>
      <c r="U799" s="48"/>
    </row>
    <row r="800" spans="1:21" x14ac:dyDescent="0.2">
      <c r="A800" s="48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48"/>
      <c r="N800" s="48"/>
      <c r="O800" s="48"/>
      <c r="P800" s="48"/>
      <c r="Q800" s="48"/>
      <c r="R800" s="48"/>
      <c r="S800" s="48"/>
      <c r="T800" s="48"/>
      <c r="U800" s="48"/>
    </row>
    <row r="801" spans="1:21" x14ac:dyDescent="0.2">
      <c r="A801" s="48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48"/>
      <c r="N801" s="48"/>
      <c r="O801" s="48"/>
      <c r="P801" s="48"/>
      <c r="Q801" s="48"/>
      <c r="R801" s="48"/>
      <c r="S801" s="48"/>
      <c r="T801" s="48"/>
      <c r="U801" s="48"/>
    </row>
    <row r="802" spans="1:21" x14ac:dyDescent="0.2">
      <c r="A802" s="48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48"/>
      <c r="N802" s="48"/>
      <c r="O802" s="48"/>
      <c r="P802" s="48"/>
      <c r="Q802" s="48"/>
      <c r="R802" s="48"/>
      <c r="S802" s="48"/>
      <c r="T802" s="48"/>
      <c r="U802" s="48"/>
    </row>
    <row r="803" spans="1:21" x14ac:dyDescent="0.2">
      <c r="A803" s="48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48"/>
      <c r="N803" s="48"/>
      <c r="O803" s="48"/>
      <c r="P803" s="48"/>
      <c r="Q803" s="48"/>
      <c r="R803" s="48"/>
      <c r="S803" s="48"/>
      <c r="T803" s="48"/>
      <c r="U803" s="48"/>
    </row>
    <row r="804" spans="1:21" x14ac:dyDescent="0.2">
      <c r="A804" s="48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48"/>
      <c r="N804" s="48"/>
      <c r="O804" s="48"/>
      <c r="P804" s="48"/>
      <c r="Q804" s="48"/>
      <c r="R804" s="48"/>
      <c r="S804" s="48"/>
      <c r="T804" s="48"/>
      <c r="U804" s="48"/>
    </row>
    <row r="805" spans="1:21" x14ac:dyDescent="0.2">
      <c r="A805" s="48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48"/>
      <c r="N805" s="48"/>
      <c r="O805" s="48"/>
      <c r="P805" s="48"/>
      <c r="Q805" s="48"/>
      <c r="R805" s="48"/>
      <c r="S805" s="48"/>
      <c r="T805" s="48"/>
      <c r="U805" s="48"/>
    </row>
    <row r="806" spans="1:21" x14ac:dyDescent="0.2">
      <c r="A806" s="48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48"/>
      <c r="N806" s="48"/>
      <c r="O806" s="48"/>
      <c r="P806" s="48"/>
      <c r="Q806" s="48"/>
      <c r="R806" s="48"/>
      <c r="S806" s="48"/>
      <c r="T806" s="48"/>
      <c r="U806" s="48"/>
    </row>
    <row r="807" spans="1:21" x14ac:dyDescent="0.2">
      <c r="A807" s="48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48"/>
      <c r="N807" s="48"/>
      <c r="O807" s="48"/>
      <c r="P807" s="48"/>
      <c r="Q807" s="48"/>
      <c r="R807" s="48"/>
      <c r="S807" s="48"/>
      <c r="T807" s="48"/>
      <c r="U807" s="48"/>
    </row>
    <row r="808" spans="1:21" x14ac:dyDescent="0.2">
      <c r="A808" s="48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48"/>
      <c r="N808" s="48"/>
      <c r="O808" s="48"/>
      <c r="P808" s="48"/>
      <c r="Q808" s="48"/>
      <c r="R808" s="48"/>
      <c r="S808" s="48"/>
      <c r="T808" s="48"/>
      <c r="U808" s="48"/>
    </row>
    <row r="809" spans="1:21" x14ac:dyDescent="0.2">
      <c r="A809" s="48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48"/>
      <c r="N809" s="48"/>
      <c r="O809" s="48"/>
      <c r="P809" s="48"/>
      <c r="Q809" s="48"/>
      <c r="R809" s="48"/>
      <c r="S809" s="48"/>
      <c r="T809" s="48"/>
      <c r="U809" s="48"/>
    </row>
    <row r="810" spans="1:21" x14ac:dyDescent="0.2">
      <c r="A810" s="48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48"/>
      <c r="N810" s="48"/>
      <c r="O810" s="48"/>
      <c r="P810" s="48"/>
      <c r="Q810" s="48"/>
      <c r="R810" s="48"/>
      <c r="S810" s="48"/>
      <c r="T810" s="48"/>
      <c r="U810" s="48"/>
    </row>
    <row r="811" spans="1:21" x14ac:dyDescent="0.2">
      <c r="A811" s="48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48"/>
      <c r="N811" s="48"/>
      <c r="O811" s="48"/>
      <c r="P811" s="48"/>
      <c r="Q811" s="48"/>
      <c r="R811" s="48"/>
      <c r="S811" s="48"/>
      <c r="T811" s="48"/>
      <c r="U811" s="48"/>
    </row>
    <row r="812" spans="1:21" x14ac:dyDescent="0.2">
      <c r="A812" s="48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48"/>
      <c r="N812" s="48"/>
      <c r="O812" s="48"/>
      <c r="P812" s="48"/>
      <c r="Q812" s="48"/>
      <c r="R812" s="48"/>
      <c r="S812" s="48"/>
      <c r="T812" s="48"/>
      <c r="U812" s="48"/>
    </row>
    <row r="813" spans="1:21" x14ac:dyDescent="0.2">
      <c r="A813" s="48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48"/>
      <c r="N813" s="48"/>
      <c r="O813" s="48"/>
      <c r="P813" s="48"/>
      <c r="Q813" s="48"/>
      <c r="R813" s="48"/>
      <c r="S813" s="48"/>
      <c r="T813" s="48"/>
      <c r="U813" s="48"/>
    </row>
    <row r="814" spans="1:21" x14ac:dyDescent="0.2">
      <c r="A814" s="48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48"/>
      <c r="N814" s="48"/>
      <c r="O814" s="48"/>
      <c r="P814" s="48"/>
      <c r="Q814" s="48"/>
      <c r="R814" s="48"/>
      <c r="S814" s="48"/>
      <c r="T814" s="48"/>
      <c r="U814" s="48"/>
    </row>
    <row r="815" spans="1:21" x14ac:dyDescent="0.2">
      <c r="A815" s="48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48"/>
      <c r="N815" s="48"/>
      <c r="O815" s="48"/>
      <c r="P815" s="48"/>
      <c r="Q815" s="48"/>
      <c r="R815" s="48"/>
      <c r="S815" s="48"/>
      <c r="T815" s="48"/>
      <c r="U815" s="48"/>
    </row>
    <row r="816" spans="1:21" x14ac:dyDescent="0.2">
      <c r="A816" s="48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48"/>
      <c r="N816" s="48"/>
      <c r="O816" s="48"/>
      <c r="P816" s="48"/>
      <c r="Q816" s="48"/>
      <c r="R816" s="48"/>
      <c r="S816" s="48"/>
      <c r="T816" s="48"/>
      <c r="U816" s="48"/>
    </row>
    <row r="817" spans="1:21" x14ac:dyDescent="0.2">
      <c r="A817" s="48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48"/>
      <c r="N817" s="48"/>
      <c r="O817" s="48"/>
      <c r="P817" s="48"/>
      <c r="Q817" s="48"/>
      <c r="R817" s="48"/>
      <c r="S817" s="48"/>
      <c r="T817" s="48"/>
      <c r="U817" s="48"/>
    </row>
    <row r="818" spans="1:21" x14ac:dyDescent="0.2">
      <c r="A818" s="48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48"/>
      <c r="N818" s="48"/>
      <c r="O818" s="48"/>
      <c r="P818" s="48"/>
      <c r="Q818" s="48"/>
      <c r="R818" s="48"/>
      <c r="S818" s="48"/>
      <c r="T818" s="48"/>
      <c r="U818" s="48"/>
    </row>
    <row r="819" spans="1:21" x14ac:dyDescent="0.2">
      <c r="A819" s="48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48"/>
      <c r="N819" s="48"/>
      <c r="O819" s="48"/>
      <c r="P819" s="48"/>
      <c r="Q819" s="48"/>
      <c r="R819" s="48"/>
      <c r="S819" s="48"/>
      <c r="T819" s="48"/>
      <c r="U819" s="48"/>
    </row>
    <row r="820" spans="1:21" x14ac:dyDescent="0.2">
      <c r="A820" s="48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48"/>
      <c r="N820" s="48"/>
      <c r="O820" s="48"/>
      <c r="P820" s="48"/>
      <c r="Q820" s="48"/>
      <c r="R820" s="48"/>
      <c r="S820" s="48"/>
      <c r="T820" s="48"/>
      <c r="U820" s="48"/>
    </row>
    <row r="821" spans="1:21" x14ac:dyDescent="0.2">
      <c r="A821" s="48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48"/>
      <c r="N821" s="48"/>
      <c r="O821" s="48"/>
      <c r="P821" s="48"/>
      <c r="Q821" s="48"/>
      <c r="R821" s="48"/>
      <c r="S821" s="48"/>
      <c r="T821" s="48"/>
      <c r="U821" s="48"/>
    </row>
    <row r="822" spans="1:21" x14ac:dyDescent="0.2">
      <c r="A822" s="48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48"/>
      <c r="N822" s="48"/>
      <c r="O822" s="48"/>
      <c r="P822" s="48"/>
      <c r="Q822" s="48"/>
      <c r="R822" s="48"/>
      <c r="S822" s="48"/>
      <c r="T822" s="48"/>
      <c r="U822" s="48"/>
    </row>
    <row r="823" spans="1:21" x14ac:dyDescent="0.2">
      <c r="A823" s="48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48"/>
      <c r="N823" s="48"/>
      <c r="O823" s="48"/>
      <c r="P823" s="48"/>
      <c r="Q823" s="48"/>
      <c r="R823" s="48"/>
      <c r="S823" s="48"/>
      <c r="T823" s="48"/>
      <c r="U823" s="48"/>
    </row>
    <row r="824" spans="1:21" x14ac:dyDescent="0.2">
      <c r="A824" s="48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48"/>
      <c r="N824" s="48"/>
      <c r="O824" s="48"/>
      <c r="P824" s="48"/>
      <c r="Q824" s="48"/>
      <c r="R824" s="48"/>
      <c r="S824" s="48"/>
      <c r="T824" s="48"/>
      <c r="U824" s="48"/>
    </row>
    <row r="825" spans="1:21" x14ac:dyDescent="0.2">
      <c r="A825" s="48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48"/>
      <c r="N825" s="48"/>
      <c r="O825" s="48"/>
      <c r="P825" s="48"/>
      <c r="Q825" s="48"/>
      <c r="R825" s="48"/>
      <c r="S825" s="48"/>
      <c r="T825" s="48"/>
      <c r="U825" s="48"/>
    </row>
    <row r="826" spans="1:21" x14ac:dyDescent="0.2">
      <c r="A826" s="48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48"/>
      <c r="N826" s="48"/>
      <c r="O826" s="48"/>
      <c r="P826" s="48"/>
      <c r="Q826" s="48"/>
      <c r="R826" s="48"/>
      <c r="S826" s="48"/>
      <c r="T826" s="48"/>
      <c r="U826" s="48"/>
    </row>
    <row r="827" spans="1:21" x14ac:dyDescent="0.2">
      <c r="A827" s="48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48"/>
      <c r="N827" s="48"/>
      <c r="O827" s="48"/>
      <c r="P827" s="48"/>
      <c r="Q827" s="48"/>
      <c r="R827" s="48"/>
      <c r="S827" s="48"/>
      <c r="T827" s="48"/>
      <c r="U827" s="48"/>
    </row>
    <row r="828" spans="1:21" x14ac:dyDescent="0.2">
      <c r="A828" s="48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48"/>
      <c r="N828" s="48"/>
      <c r="O828" s="48"/>
      <c r="P828" s="48"/>
      <c r="Q828" s="48"/>
      <c r="R828" s="48"/>
      <c r="S828" s="48"/>
      <c r="T828" s="48"/>
      <c r="U828" s="48"/>
    </row>
    <row r="829" spans="1:21" x14ac:dyDescent="0.2">
      <c r="A829" s="48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48"/>
      <c r="N829" s="48"/>
      <c r="O829" s="48"/>
      <c r="P829" s="48"/>
      <c r="Q829" s="48"/>
      <c r="R829" s="48"/>
      <c r="S829" s="48"/>
      <c r="T829" s="48"/>
      <c r="U829" s="48"/>
    </row>
    <row r="830" spans="1:21" x14ac:dyDescent="0.2">
      <c r="A830" s="48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48"/>
      <c r="N830" s="48"/>
      <c r="O830" s="48"/>
      <c r="P830" s="48"/>
      <c r="Q830" s="48"/>
      <c r="R830" s="48"/>
      <c r="S830" s="48"/>
      <c r="T830" s="48"/>
      <c r="U830" s="48"/>
    </row>
    <row r="831" spans="1:21" x14ac:dyDescent="0.2">
      <c r="A831" s="48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48"/>
      <c r="N831" s="48"/>
      <c r="O831" s="48"/>
      <c r="P831" s="48"/>
      <c r="Q831" s="48"/>
      <c r="R831" s="48"/>
      <c r="S831" s="48"/>
      <c r="T831" s="48"/>
      <c r="U831" s="48"/>
    </row>
    <row r="832" spans="1:21" x14ac:dyDescent="0.2">
      <c r="A832" s="48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48"/>
      <c r="N832" s="48"/>
      <c r="O832" s="48"/>
      <c r="P832" s="48"/>
      <c r="Q832" s="48"/>
      <c r="R832" s="48"/>
      <c r="S832" s="48"/>
      <c r="T832" s="48"/>
      <c r="U832" s="48"/>
    </row>
    <row r="833" spans="1:21" x14ac:dyDescent="0.2">
      <c r="A833" s="48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48"/>
      <c r="N833" s="48"/>
      <c r="O833" s="48"/>
      <c r="P833" s="48"/>
      <c r="Q833" s="48"/>
      <c r="R833" s="48"/>
      <c r="S833" s="48"/>
      <c r="T833" s="48"/>
      <c r="U833" s="48"/>
    </row>
    <row r="834" spans="1:21" x14ac:dyDescent="0.2">
      <c r="A834" s="48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48"/>
      <c r="N834" s="48"/>
      <c r="O834" s="48"/>
      <c r="P834" s="48"/>
      <c r="Q834" s="48"/>
      <c r="R834" s="48"/>
      <c r="S834" s="48"/>
      <c r="T834" s="48"/>
      <c r="U834" s="48"/>
    </row>
    <row r="835" spans="1:21" x14ac:dyDescent="0.2">
      <c r="A835" s="48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48"/>
      <c r="N835" s="48"/>
      <c r="O835" s="48"/>
      <c r="P835" s="48"/>
      <c r="Q835" s="48"/>
      <c r="R835" s="48"/>
      <c r="S835" s="48"/>
      <c r="T835" s="48"/>
      <c r="U835" s="48"/>
    </row>
    <row r="836" spans="1:21" x14ac:dyDescent="0.2">
      <c r="A836" s="48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48"/>
      <c r="N836" s="48"/>
      <c r="O836" s="48"/>
      <c r="P836" s="48"/>
      <c r="Q836" s="48"/>
      <c r="R836" s="48"/>
      <c r="S836" s="48"/>
      <c r="T836" s="48"/>
      <c r="U836" s="48"/>
    </row>
    <row r="837" spans="1:21" x14ac:dyDescent="0.2">
      <c r="A837" s="48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48"/>
      <c r="N837" s="48"/>
      <c r="O837" s="48"/>
      <c r="P837" s="48"/>
      <c r="Q837" s="48"/>
      <c r="R837" s="48"/>
      <c r="S837" s="48"/>
      <c r="T837" s="48"/>
      <c r="U837" s="48"/>
    </row>
    <row r="838" spans="1:21" x14ac:dyDescent="0.2">
      <c r="A838" s="48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48"/>
      <c r="N838" s="48"/>
      <c r="O838" s="48"/>
      <c r="P838" s="48"/>
      <c r="Q838" s="48"/>
      <c r="R838" s="48"/>
      <c r="S838" s="48"/>
      <c r="T838" s="48"/>
      <c r="U838" s="48"/>
    </row>
    <row r="839" spans="1:21" x14ac:dyDescent="0.2">
      <c r="A839" s="48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48"/>
      <c r="N839" s="48"/>
      <c r="O839" s="48"/>
      <c r="P839" s="48"/>
      <c r="Q839" s="48"/>
      <c r="R839" s="48"/>
      <c r="S839" s="48"/>
      <c r="T839" s="48"/>
      <c r="U839" s="48"/>
    </row>
    <row r="840" spans="1:21" x14ac:dyDescent="0.2">
      <c r="A840" s="48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48"/>
      <c r="N840" s="48"/>
      <c r="O840" s="48"/>
      <c r="P840" s="48"/>
      <c r="Q840" s="48"/>
      <c r="R840" s="48"/>
      <c r="S840" s="48"/>
      <c r="T840" s="48"/>
      <c r="U840" s="48"/>
    </row>
    <row r="841" spans="1:21" x14ac:dyDescent="0.2">
      <c r="A841" s="48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48"/>
      <c r="N841" s="48"/>
      <c r="O841" s="48"/>
      <c r="P841" s="48"/>
      <c r="Q841" s="48"/>
      <c r="R841" s="48"/>
      <c r="S841" s="48"/>
      <c r="T841" s="48"/>
      <c r="U841" s="48"/>
    </row>
    <row r="842" spans="1:21" x14ac:dyDescent="0.2">
      <c r="A842" s="48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48"/>
      <c r="N842" s="48"/>
      <c r="O842" s="48"/>
      <c r="P842" s="48"/>
      <c r="Q842" s="48"/>
      <c r="R842" s="48"/>
      <c r="S842" s="48"/>
      <c r="T842" s="48"/>
      <c r="U842" s="48"/>
    </row>
    <row r="843" spans="1:21" x14ac:dyDescent="0.2">
      <c r="A843" s="48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48"/>
      <c r="N843" s="48"/>
      <c r="O843" s="48"/>
      <c r="P843" s="48"/>
      <c r="Q843" s="48"/>
      <c r="R843" s="48"/>
      <c r="S843" s="48"/>
      <c r="T843" s="48"/>
      <c r="U843" s="48"/>
    </row>
    <row r="844" spans="1:21" x14ac:dyDescent="0.2">
      <c r="A844" s="48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48"/>
      <c r="N844" s="48"/>
      <c r="O844" s="48"/>
      <c r="P844" s="48"/>
      <c r="Q844" s="48"/>
      <c r="R844" s="48"/>
      <c r="S844" s="48"/>
      <c r="T844" s="48"/>
      <c r="U844" s="48"/>
    </row>
    <row r="845" spans="1:21" x14ac:dyDescent="0.2">
      <c r="A845" s="48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48"/>
      <c r="N845" s="48"/>
      <c r="O845" s="48"/>
      <c r="P845" s="48"/>
      <c r="Q845" s="48"/>
      <c r="R845" s="48"/>
      <c r="S845" s="48"/>
      <c r="T845" s="48"/>
      <c r="U845" s="48"/>
    </row>
    <row r="846" spans="1:21" x14ac:dyDescent="0.2">
      <c r="A846" s="48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48"/>
      <c r="N846" s="48"/>
      <c r="O846" s="48"/>
      <c r="P846" s="48"/>
      <c r="Q846" s="48"/>
      <c r="R846" s="48"/>
      <c r="S846" s="48"/>
      <c r="T846" s="48"/>
      <c r="U846" s="48"/>
    </row>
    <row r="847" spans="1:21" x14ac:dyDescent="0.2">
      <c r="A847" s="48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48"/>
      <c r="N847" s="48"/>
      <c r="O847" s="48"/>
      <c r="P847" s="48"/>
      <c r="Q847" s="48"/>
      <c r="R847" s="48"/>
      <c r="S847" s="48"/>
      <c r="T847" s="48"/>
      <c r="U847" s="48"/>
    </row>
    <row r="848" spans="1:21" x14ac:dyDescent="0.2">
      <c r="A848" s="48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48"/>
      <c r="N848" s="48"/>
      <c r="O848" s="48"/>
      <c r="P848" s="48"/>
      <c r="Q848" s="48"/>
      <c r="R848" s="48"/>
      <c r="S848" s="48"/>
      <c r="T848" s="48"/>
      <c r="U848" s="48"/>
    </row>
    <row r="849" spans="1:21" x14ac:dyDescent="0.2">
      <c r="A849" s="48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48"/>
      <c r="N849" s="48"/>
      <c r="O849" s="48"/>
      <c r="P849" s="48"/>
      <c r="Q849" s="48"/>
      <c r="R849" s="48"/>
      <c r="S849" s="48"/>
      <c r="T849" s="48"/>
      <c r="U849" s="48"/>
    </row>
    <row r="850" spans="1:21" x14ac:dyDescent="0.2">
      <c r="A850" s="48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48"/>
      <c r="N850" s="48"/>
      <c r="O850" s="48"/>
      <c r="P850" s="48"/>
      <c r="Q850" s="48"/>
      <c r="R850" s="48"/>
      <c r="S850" s="48"/>
      <c r="T850" s="48"/>
      <c r="U850" s="48"/>
    </row>
    <row r="851" spans="1:21" x14ac:dyDescent="0.2">
      <c r="A851" s="48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48"/>
      <c r="N851" s="48"/>
      <c r="O851" s="48"/>
      <c r="P851" s="48"/>
      <c r="Q851" s="48"/>
      <c r="R851" s="48"/>
      <c r="S851" s="48"/>
      <c r="T851" s="48"/>
      <c r="U851" s="48"/>
    </row>
    <row r="852" spans="1:21" x14ac:dyDescent="0.2">
      <c r="A852" s="48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48"/>
      <c r="N852" s="48"/>
      <c r="O852" s="48"/>
      <c r="P852" s="48"/>
      <c r="Q852" s="48"/>
      <c r="R852" s="48"/>
      <c r="S852" s="48"/>
      <c r="T852" s="48"/>
      <c r="U852" s="48"/>
    </row>
    <row r="853" spans="1:21" x14ac:dyDescent="0.2">
      <c r="A853" s="48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48"/>
      <c r="N853" s="48"/>
      <c r="O853" s="48"/>
      <c r="P853" s="48"/>
      <c r="Q853" s="48"/>
      <c r="R853" s="48"/>
      <c r="S853" s="48"/>
      <c r="T853" s="48"/>
      <c r="U853" s="48"/>
    </row>
    <row r="854" spans="1:21" x14ac:dyDescent="0.2">
      <c r="A854" s="48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48"/>
      <c r="N854" s="48"/>
      <c r="O854" s="48"/>
      <c r="P854" s="48"/>
      <c r="Q854" s="48"/>
      <c r="R854" s="48"/>
      <c r="S854" s="48"/>
      <c r="T854" s="48"/>
      <c r="U854" s="48"/>
    </row>
    <row r="855" spans="1:21" x14ac:dyDescent="0.2">
      <c r="A855" s="48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48"/>
      <c r="N855" s="48"/>
      <c r="O855" s="48"/>
      <c r="P855" s="48"/>
      <c r="Q855" s="48"/>
      <c r="R855" s="48"/>
      <c r="S855" s="48"/>
      <c r="T855" s="48"/>
      <c r="U855" s="48"/>
    </row>
    <row r="856" spans="1:21" x14ac:dyDescent="0.2">
      <c r="A856" s="48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48"/>
      <c r="N856" s="48"/>
      <c r="O856" s="48"/>
      <c r="P856" s="48"/>
      <c r="Q856" s="48"/>
      <c r="R856" s="48"/>
      <c r="S856" s="48"/>
      <c r="T856" s="48"/>
      <c r="U856" s="48"/>
    </row>
    <row r="857" spans="1:21" x14ac:dyDescent="0.2">
      <c r="A857" s="48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48"/>
      <c r="N857" s="48"/>
      <c r="O857" s="48"/>
      <c r="P857" s="48"/>
      <c r="Q857" s="48"/>
      <c r="R857" s="48"/>
      <c r="S857" s="48"/>
      <c r="T857" s="48"/>
      <c r="U857" s="48"/>
    </row>
    <row r="858" spans="1:21" x14ac:dyDescent="0.2">
      <c r="A858" s="48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48"/>
      <c r="N858" s="48"/>
      <c r="O858" s="48"/>
      <c r="P858" s="48"/>
      <c r="Q858" s="48"/>
      <c r="R858" s="48"/>
      <c r="S858" s="48"/>
      <c r="T858" s="48"/>
      <c r="U858" s="48"/>
    </row>
    <row r="859" spans="1:21" x14ac:dyDescent="0.2">
      <c r="A859" s="48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48"/>
      <c r="N859" s="48"/>
      <c r="O859" s="48"/>
      <c r="P859" s="48"/>
      <c r="Q859" s="48"/>
      <c r="R859" s="48"/>
      <c r="S859" s="48"/>
      <c r="T859" s="48"/>
      <c r="U859" s="48"/>
    </row>
    <row r="860" spans="1:21" x14ac:dyDescent="0.2">
      <c r="A860" s="48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48"/>
      <c r="N860" s="48"/>
      <c r="O860" s="48"/>
      <c r="P860" s="48"/>
      <c r="Q860" s="48"/>
      <c r="R860" s="48"/>
      <c r="S860" s="48"/>
      <c r="T860" s="48"/>
      <c r="U860" s="48"/>
    </row>
    <row r="861" spans="1:21" x14ac:dyDescent="0.2">
      <c r="A861" s="48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48"/>
      <c r="N861" s="48"/>
      <c r="O861" s="48"/>
      <c r="P861" s="48"/>
      <c r="Q861" s="48"/>
      <c r="R861" s="48"/>
      <c r="S861" s="48"/>
      <c r="T861" s="48"/>
      <c r="U861" s="48"/>
    </row>
    <row r="862" spans="1:21" x14ac:dyDescent="0.2">
      <c r="A862" s="48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48"/>
      <c r="N862" s="48"/>
      <c r="O862" s="48"/>
      <c r="P862" s="48"/>
      <c r="Q862" s="48"/>
      <c r="R862" s="48"/>
      <c r="S862" s="48"/>
      <c r="T862" s="48"/>
      <c r="U862" s="48"/>
    </row>
    <row r="863" spans="1:21" x14ac:dyDescent="0.2">
      <c r="A863" s="48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48"/>
      <c r="N863" s="48"/>
      <c r="O863" s="48"/>
      <c r="P863" s="48"/>
      <c r="Q863" s="48"/>
      <c r="R863" s="48"/>
      <c r="S863" s="48"/>
      <c r="T863" s="48"/>
      <c r="U863" s="48"/>
    </row>
    <row r="864" spans="1:21" x14ac:dyDescent="0.2">
      <c r="A864" s="48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48"/>
      <c r="N864" s="48"/>
      <c r="O864" s="48"/>
      <c r="P864" s="48"/>
      <c r="Q864" s="48"/>
      <c r="R864" s="48"/>
      <c r="S864" s="48"/>
      <c r="T864" s="48"/>
      <c r="U864" s="48"/>
    </row>
    <row r="865" spans="1:21" x14ac:dyDescent="0.2">
      <c r="A865" s="48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48"/>
      <c r="N865" s="48"/>
      <c r="O865" s="48"/>
      <c r="P865" s="48"/>
      <c r="Q865" s="48"/>
      <c r="R865" s="48"/>
      <c r="S865" s="48"/>
      <c r="T865" s="48"/>
      <c r="U865" s="48"/>
    </row>
    <row r="866" spans="1:21" x14ac:dyDescent="0.2">
      <c r="A866" s="48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48"/>
      <c r="N866" s="48"/>
      <c r="O866" s="48"/>
      <c r="P866" s="48"/>
      <c r="Q866" s="48"/>
      <c r="R866" s="48"/>
      <c r="S866" s="48"/>
      <c r="T866" s="48"/>
      <c r="U866" s="48"/>
    </row>
    <row r="867" spans="1:21" x14ac:dyDescent="0.2">
      <c r="A867" s="48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48"/>
      <c r="N867" s="48"/>
      <c r="O867" s="48"/>
      <c r="P867" s="48"/>
      <c r="Q867" s="48"/>
      <c r="R867" s="48"/>
      <c r="S867" s="48"/>
      <c r="T867" s="48"/>
      <c r="U867" s="48"/>
    </row>
    <row r="868" spans="1:21" x14ac:dyDescent="0.2">
      <c r="A868" s="48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48"/>
      <c r="N868" s="48"/>
      <c r="O868" s="48"/>
      <c r="P868" s="48"/>
      <c r="Q868" s="48"/>
      <c r="R868" s="48"/>
      <c r="S868" s="48"/>
      <c r="T868" s="48"/>
      <c r="U868" s="48"/>
    </row>
    <row r="869" spans="1:21" x14ac:dyDescent="0.2">
      <c r="A869" s="48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48"/>
      <c r="N869" s="48"/>
      <c r="O869" s="48"/>
      <c r="P869" s="48"/>
      <c r="Q869" s="48"/>
      <c r="R869" s="48"/>
      <c r="S869" s="48"/>
      <c r="T869" s="48"/>
      <c r="U869" s="48"/>
    </row>
    <row r="870" spans="1:21" x14ac:dyDescent="0.2">
      <c r="A870" s="48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48"/>
      <c r="N870" s="48"/>
      <c r="O870" s="48"/>
      <c r="P870" s="48"/>
      <c r="Q870" s="48"/>
      <c r="R870" s="48"/>
      <c r="S870" s="48"/>
      <c r="T870" s="48"/>
      <c r="U870" s="48"/>
    </row>
    <row r="871" spans="1:21" x14ac:dyDescent="0.2">
      <c r="A871" s="48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48"/>
      <c r="N871" s="48"/>
      <c r="O871" s="48"/>
      <c r="P871" s="48"/>
      <c r="Q871" s="48"/>
      <c r="R871" s="48"/>
      <c r="S871" s="48"/>
      <c r="T871" s="48"/>
      <c r="U871" s="48"/>
    </row>
    <row r="872" spans="1:21" x14ac:dyDescent="0.2">
      <c r="A872" s="48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48"/>
      <c r="N872" s="48"/>
      <c r="O872" s="48"/>
      <c r="P872" s="48"/>
      <c r="Q872" s="48"/>
      <c r="R872" s="48"/>
      <c r="S872" s="48"/>
      <c r="T872" s="48"/>
      <c r="U872" s="48"/>
    </row>
    <row r="873" spans="1:21" x14ac:dyDescent="0.2">
      <c r="A873" s="48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48"/>
      <c r="N873" s="48"/>
      <c r="O873" s="48"/>
      <c r="P873" s="48"/>
      <c r="Q873" s="48"/>
      <c r="R873" s="48"/>
      <c r="S873" s="48"/>
      <c r="T873" s="48"/>
      <c r="U873" s="48"/>
    </row>
    <row r="874" spans="1:21" x14ac:dyDescent="0.2">
      <c r="A874" s="48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48"/>
      <c r="N874" s="48"/>
      <c r="O874" s="48"/>
      <c r="P874" s="48"/>
      <c r="Q874" s="48"/>
      <c r="R874" s="48"/>
      <c r="S874" s="48"/>
      <c r="T874" s="48"/>
      <c r="U874" s="48"/>
    </row>
    <row r="875" spans="1:21" x14ac:dyDescent="0.2">
      <c r="A875" s="48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48"/>
      <c r="N875" s="48"/>
      <c r="O875" s="48"/>
      <c r="P875" s="48"/>
      <c r="Q875" s="48"/>
      <c r="R875" s="48"/>
      <c r="S875" s="48"/>
      <c r="T875" s="48"/>
      <c r="U875" s="48"/>
    </row>
    <row r="876" spans="1:21" x14ac:dyDescent="0.2">
      <c r="A876" s="48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48"/>
      <c r="N876" s="48"/>
      <c r="O876" s="48"/>
      <c r="P876" s="48"/>
      <c r="Q876" s="48"/>
      <c r="R876" s="48"/>
      <c r="S876" s="48"/>
      <c r="T876" s="48"/>
      <c r="U876" s="48"/>
    </row>
    <row r="877" spans="1:21" x14ac:dyDescent="0.2">
      <c r="A877" s="48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48"/>
      <c r="N877" s="48"/>
      <c r="O877" s="48"/>
      <c r="P877" s="48"/>
      <c r="Q877" s="48"/>
      <c r="R877" s="48"/>
      <c r="S877" s="48"/>
      <c r="T877" s="48"/>
      <c r="U877" s="48"/>
    </row>
    <row r="878" spans="1:21" x14ac:dyDescent="0.2">
      <c r="A878" s="48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48"/>
      <c r="N878" s="48"/>
      <c r="O878" s="48"/>
      <c r="P878" s="48"/>
      <c r="Q878" s="48"/>
      <c r="R878" s="48"/>
      <c r="S878" s="48"/>
      <c r="T878" s="48"/>
      <c r="U878" s="48"/>
    </row>
    <row r="879" spans="1:21" x14ac:dyDescent="0.2">
      <c r="A879" s="48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48"/>
      <c r="N879" s="48"/>
      <c r="O879" s="48"/>
      <c r="P879" s="48"/>
      <c r="Q879" s="48"/>
      <c r="R879" s="48"/>
      <c r="S879" s="48"/>
      <c r="T879" s="48"/>
      <c r="U879" s="48"/>
    </row>
    <row r="880" spans="1:21" x14ac:dyDescent="0.2">
      <c r="A880" s="48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48"/>
      <c r="N880" s="48"/>
      <c r="O880" s="48"/>
      <c r="P880" s="48"/>
      <c r="Q880" s="48"/>
      <c r="R880" s="48"/>
      <c r="S880" s="48"/>
      <c r="T880" s="48"/>
      <c r="U880" s="48"/>
    </row>
    <row r="881" spans="1:21" x14ac:dyDescent="0.2">
      <c r="A881" s="48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48"/>
      <c r="N881" s="48"/>
      <c r="O881" s="48"/>
      <c r="P881" s="48"/>
      <c r="Q881" s="48"/>
      <c r="R881" s="48"/>
      <c r="S881" s="48"/>
      <c r="T881" s="48"/>
      <c r="U881" s="48"/>
    </row>
    <row r="882" spans="1:21" x14ac:dyDescent="0.2">
      <c r="A882" s="48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48"/>
      <c r="N882" s="48"/>
      <c r="O882" s="48"/>
      <c r="P882" s="48"/>
      <c r="Q882" s="48"/>
      <c r="R882" s="48"/>
      <c r="S882" s="48"/>
      <c r="T882" s="48"/>
      <c r="U882" s="48"/>
    </row>
    <row r="883" spans="1:21" x14ac:dyDescent="0.2">
      <c r="A883" s="48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48"/>
      <c r="N883" s="48"/>
      <c r="O883" s="48"/>
      <c r="P883" s="48"/>
      <c r="Q883" s="48"/>
      <c r="R883" s="48"/>
      <c r="S883" s="48"/>
      <c r="T883" s="48"/>
      <c r="U883" s="48"/>
    </row>
    <row r="884" spans="1:21" x14ac:dyDescent="0.2">
      <c r="A884" s="48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48"/>
      <c r="N884" s="48"/>
      <c r="O884" s="48"/>
      <c r="P884" s="48"/>
      <c r="Q884" s="48"/>
      <c r="R884" s="48"/>
      <c r="S884" s="48"/>
      <c r="T884" s="48"/>
      <c r="U884" s="48"/>
    </row>
    <row r="885" spans="1:21" x14ac:dyDescent="0.2">
      <c r="A885" s="48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48"/>
      <c r="N885" s="48"/>
      <c r="O885" s="48"/>
      <c r="P885" s="48"/>
      <c r="Q885" s="48"/>
      <c r="R885" s="48"/>
      <c r="S885" s="48"/>
      <c r="T885" s="48"/>
      <c r="U885" s="48"/>
    </row>
    <row r="886" spans="1:21" x14ac:dyDescent="0.2">
      <c r="A886" s="48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48"/>
      <c r="N886" s="48"/>
      <c r="O886" s="48"/>
      <c r="P886" s="48"/>
      <c r="Q886" s="48"/>
      <c r="R886" s="48"/>
      <c r="S886" s="48"/>
      <c r="T886" s="48"/>
      <c r="U886" s="48"/>
    </row>
    <row r="887" spans="1:21" x14ac:dyDescent="0.2">
      <c r="A887" s="48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48"/>
      <c r="N887" s="48"/>
      <c r="O887" s="48"/>
      <c r="P887" s="48"/>
      <c r="Q887" s="48"/>
      <c r="R887" s="48"/>
      <c r="S887" s="48"/>
      <c r="T887" s="48"/>
      <c r="U887" s="48"/>
    </row>
    <row r="888" spans="1:21" x14ac:dyDescent="0.2">
      <c r="A888" s="48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48"/>
      <c r="N888" s="48"/>
      <c r="O888" s="48"/>
      <c r="P888" s="48"/>
      <c r="Q888" s="48"/>
      <c r="R888" s="48"/>
      <c r="S888" s="48"/>
      <c r="T888" s="48"/>
      <c r="U888" s="48"/>
    </row>
    <row r="889" spans="1:21" x14ac:dyDescent="0.2">
      <c r="A889" s="48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48"/>
      <c r="N889" s="48"/>
      <c r="O889" s="48"/>
      <c r="P889" s="48"/>
      <c r="Q889" s="48"/>
      <c r="R889" s="48"/>
      <c r="S889" s="48"/>
      <c r="T889" s="48"/>
      <c r="U889" s="48"/>
    </row>
    <row r="890" spans="1:21" x14ac:dyDescent="0.2">
      <c r="A890" s="48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48"/>
      <c r="N890" s="48"/>
      <c r="O890" s="48"/>
      <c r="P890" s="48"/>
      <c r="Q890" s="48"/>
      <c r="R890" s="48"/>
      <c r="S890" s="48"/>
      <c r="T890" s="48"/>
      <c r="U890" s="48"/>
    </row>
    <row r="891" spans="1:21" x14ac:dyDescent="0.2">
      <c r="A891" s="48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48"/>
      <c r="N891" s="48"/>
      <c r="O891" s="48"/>
      <c r="P891" s="48"/>
      <c r="Q891" s="48"/>
      <c r="R891" s="48"/>
      <c r="S891" s="48"/>
      <c r="T891" s="48"/>
      <c r="U891" s="48"/>
    </row>
    <row r="892" spans="1:21" x14ac:dyDescent="0.2">
      <c r="A892" s="48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48"/>
      <c r="N892" s="48"/>
      <c r="O892" s="48"/>
      <c r="P892" s="48"/>
      <c r="Q892" s="48"/>
      <c r="R892" s="48"/>
      <c r="S892" s="48"/>
      <c r="T892" s="48"/>
      <c r="U892" s="48"/>
    </row>
    <row r="893" spans="1:21" x14ac:dyDescent="0.2">
      <c r="A893" s="48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48"/>
      <c r="N893" s="48"/>
      <c r="O893" s="48"/>
      <c r="P893" s="48"/>
      <c r="Q893" s="48"/>
      <c r="R893" s="48"/>
      <c r="S893" s="48"/>
      <c r="T893" s="48"/>
      <c r="U893" s="48"/>
    </row>
    <row r="894" spans="1:21" x14ac:dyDescent="0.2">
      <c r="A894" s="48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48"/>
      <c r="N894" s="48"/>
      <c r="O894" s="48"/>
      <c r="P894" s="48"/>
      <c r="Q894" s="48"/>
      <c r="R894" s="48"/>
      <c r="S894" s="48"/>
      <c r="T894" s="48"/>
      <c r="U894" s="48"/>
    </row>
    <row r="895" spans="1:21" x14ac:dyDescent="0.2">
      <c r="A895" s="48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48"/>
      <c r="N895" s="48"/>
      <c r="O895" s="48"/>
      <c r="P895" s="48"/>
      <c r="Q895" s="48"/>
      <c r="R895" s="48"/>
      <c r="S895" s="48"/>
      <c r="T895" s="48"/>
      <c r="U895" s="48"/>
    </row>
    <row r="896" spans="1:21" x14ac:dyDescent="0.2">
      <c r="A896" s="48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48"/>
      <c r="N896" s="48"/>
      <c r="O896" s="48"/>
      <c r="P896" s="48"/>
      <c r="Q896" s="48"/>
      <c r="R896" s="48"/>
      <c r="S896" s="48"/>
      <c r="T896" s="48"/>
      <c r="U896" s="48"/>
    </row>
    <row r="897" spans="1:21" x14ac:dyDescent="0.2">
      <c r="A897" s="48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48"/>
      <c r="N897" s="48"/>
      <c r="O897" s="48"/>
      <c r="P897" s="48"/>
      <c r="Q897" s="48"/>
      <c r="R897" s="48"/>
      <c r="S897" s="48"/>
      <c r="T897" s="48"/>
      <c r="U897" s="48"/>
    </row>
    <row r="898" spans="1:21" x14ac:dyDescent="0.2">
      <c r="A898" s="48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48"/>
      <c r="N898" s="48"/>
      <c r="O898" s="48"/>
      <c r="P898" s="48"/>
      <c r="Q898" s="48"/>
      <c r="R898" s="48"/>
      <c r="S898" s="48"/>
      <c r="T898" s="48"/>
      <c r="U898" s="48"/>
    </row>
    <row r="899" spans="1:21" x14ac:dyDescent="0.2">
      <c r="A899" s="48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48"/>
      <c r="N899" s="48"/>
      <c r="O899" s="48"/>
      <c r="P899" s="48"/>
      <c r="Q899" s="48"/>
      <c r="R899" s="48"/>
      <c r="S899" s="48"/>
      <c r="T899" s="48"/>
      <c r="U899" s="48"/>
    </row>
    <row r="900" spans="1:21" x14ac:dyDescent="0.2">
      <c r="A900" s="48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48"/>
      <c r="N900" s="48"/>
      <c r="O900" s="48"/>
      <c r="P900" s="48"/>
      <c r="Q900" s="48"/>
      <c r="R900" s="48"/>
      <c r="S900" s="48"/>
      <c r="T900" s="48"/>
      <c r="U900" s="48"/>
    </row>
    <row r="901" spans="1:21" x14ac:dyDescent="0.2">
      <c r="A901" s="48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48"/>
      <c r="N901" s="48"/>
      <c r="O901" s="48"/>
      <c r="P901" s="48"/>
      <c r="Q901" s="48"/>
      <c r="R901" s="48"/>
      <c r="S901" s="48"/>
      <c r="T901" s="48"/>
      <c r="U901" s="48"/>
    </row>
    <row r="902" spans="1:21" x14ac:dyDescent="0.2">
      <c r="A902" s="48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48"/>
      <c r="N902" s="48"/>
      <c r="O902" s="48"/>
      <c r="P902" s="48"/>
      <c r="Q902" s="48"/>
      <c r="R902" s="48"/>
      <c r="S902" s="48"/>
      <c r="T902" s="48"/>
      <c r="U902" s="48"/>
    </row>
    <row r="903" spans="1:21" x14ac:dyDescent="0.2">
      <c r="A903" s="48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48"/>
      <c r="N903" s="48"/>
      <c r="O903" s="48"/>
      <c r="P903" s="48"/>
      <c r="Q903" s="48"/>
      <c r="R903" s="48"/>
      <c r="S903" s="48"/>
      <c r="T903" s="48"/>
      <c r="U903" s="48"/>
    </row>
    <row r="904" spans="1:21" x14ac:dyDescent="0.2">
      <c r="A904" s="48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48"/>
      <c r="N904" s="48"/>
      <c r="O904" s="48"/>
      <c r="P904" s="48"/>
      <c r="Q904" s="48"/>
      <c r="R904" s="48"/>
      <c r="S904" s="48"/>
      <c r="T904" s="48"/>
      <c r="U904" s="48"/>
    </row>
    <row r="905" spans="1:21" x14ac:dyDescent="0.2">
      <c r="A905" s="48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48"/>
      <c r="N905" s="48"/>
      <c r="O905" s="48"/>
      <c r="P905" s="48"/>
      <c r="Q905" s="48"/>
      <c r="R905" s="48"/>
      <c r="S905" s="48"/>
      <c r="T905" s="48"/>
      <c r="U905" s="48"/>
    </row>
    <row r="906" spans="1:21" x14ac:dyDescent="0.2">
      <c r="A906" s="48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48"/>
      <c r="N906" s="48"/>
      <c r="O906" s="48"/>
      <c r="P906" s="48"/>
      <c r="Q906" s="48"/>
      <c r="R906" s="48"/>
      <c r="S906" s="48"/>
      <c r="T906" s="48"/>
      <c r="U906" s="48"/>
    </row>
    <row r="907" spans="1:21" x14ac:dyDescent="0.2">
      <c r="A907" s="48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48"/>
      <c r="N907" s="48"/>
      <c r="O907" s="48"/>
      <c r="P907" s="48"/>
      <c r="Q907" s="48"/>
      <c r="R907" s="48"/>
      <c r="S907" s="48"/>
      <c r="T907" s="48"/>
      <c r="U907" s="48"/>
    </row>
    <row r="908" spans="1:21" x14ac:dyDescent="0.2">
      <c r="A908" s="48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48"/>
      <c r="N908" s="48"/>
      <c r="O908" s="48"/>
      <c r="P908" s="48"/>
      <c r="Q908" s="48"/>
      <c r="R908" s="48"/>
      <c r="S908" s="48"/>
      <c r="T908" s="48"/>
      <c r="U908" s="48"/>
    </row>
    <row r="909" spans="1:21" x14ac:dyDescent="0.2">
      <c r="A909" s="48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48"/>
      <c r="N909" s="48"/>
      <c r="O909" s="48"/>
      <c r="P909" s="48"/>
      <c r="Q909" s="48"/>
      <c r="R909" s="48"/>
      <c r="S909" s="48"/>
      <c r="T909" s="48"/>
      <c r="U909" s="48"/>
    </row>
    <row r="910" spans="1:21" x14ac:dyDescent="0.2">
      <c r="A910" s="48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48"/>
      <c r="N910" s="48"/>
      <c r="O910" s="48"/>
      <c r="P910" s="48"/>
      <c r="Q910" s="48"/>
      <c r="R910" s="48"/>
      <c r="S910" s="48"/>
      <c r="T910" s="48"/>
      <c r="U910" s="48"/>
    </row>
    <row r="911" spans="1:21" x14ac:dyDescent="0.2">
      <c r="A911" s="48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48"/>
      <c r="N911" s="48"/>
      <c r="O911" s="48"/>
      <c r="P911" s="48"/>
      <c r="Q911" s="48"/>
      <c r="R911" s="48"/>
      <c r="S911" s="48"/>
      <c r="T911" s="48"/>
      <c r="U911" s="48"/>
    </row>
    <row r="912" spans="1:21" x14ac:dyDescent="0.2">
      <c r="A912" s="48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48"/>
      <c r="N912" s="48"/>
      <c r="O912" s="48"/>
      <c r="P912" s="48"/>
      <c r="Q912" s="48"/>
      <c r="R912" s="48"/>
      <c r="S912" s="48"/>
      <c r="T912" s="48"/>
      <c r="U912" s="48"/>
    </row>
  </sheetData>
  <sheetProtection algorithmName="SHA-512" hashValue="15gg+ii4pe30/nLm9xXoiR9LPrMJIWvrOYRuXqmZ3YrGZQZ0Ht48FKA8Co3EABVfswo6G01pbKIrxyseWYn8fg==" saltValue="17dNiqpG1m5vxbjaW/xXFw==" spinCount="100000" sheet="1" objects="1" scenarios="1" selectLockedCells="1"/>
  <mergeCells count="30">
    <mergeCell ref="L35:M35"/>
    <mergeCell ref="H13:I13"/>
    <mergeCell ref="J13:K13"/>
    <mergeCell ref="B1:L1"/>
    <mergeCell ref="B3:L3"/>
    <mergeCell ref="B4:G4"/>
    <mergeCell ref="H4:I4"/>
    <mergeCell ref="J4:K4"/>
    <mergeCell ref="B12:L12"/>
    <mergeCell ref="B13:G13"/>
    <mergeCell ref="B20:L20"/>
    <mergeCell ref="B21:G21"/>
    <mergeCell ref="H21:I21"/>
    <mergeCell ref="J21:K21"/>
    <mergeCell ref="B27:L27"/>
    <mergeCell ref="B50:G50"/>
    <mergeCell ref="H50:I50"/>
    <mergeCell ref="J50:K50"/>
    <mergeCell ref="B28:G28"/>
    <mergeCell ref="B35:G35"/>
    <mergeCell ref="H35:I35"/>
    <mergeCell ref="J35:K35"/>
    <mergeCell ref="B42:L42"/>
    <mergeCell ref="B43:G43"/>
    <mergeCell ref="H28:I28"/>
    <mergeCell ref="J28:K28"/>
    <mergeCell ref="H43:I43"/>
    <mergeCell ref="J43:K43"/>
    <mergeCell ref="B49:L49"/>
    <mergeCell ref="B34:N34"/>
  </mergeCells>
  <dataValidations xWindow="389" yWindow="643" count="13">
    <dataValidation type="decimal" operator="greaterThanOrEqual" allowBlank="1" showDropDown="1" showInputMessage="1" prompt="Saisissez un nombre supérieur ou égal à 200" sqref="E6:E9 E15:E17 E23:E24 E30:E31 E37:E39 E45:E46 E52:E54" xr:uid="{00000000-0002-0000-0200-000000000000}">
      <formula1>200</formula1>
    </dataValidation>
    <dataValidation type="decimal" operator="greaterThanOrEqual" allowBlank="1" showDropDown="1" showInputMessage="1" prompt="Doit être supérieur ou égal à 1100" sqref="D25" xr:uid="{00000000-0002-0000-0200-000001000000}">
      <formula1>1100</formula1>
    </dataValidation>
    <dataValidation type="decimal" operator="greaterThanOrEqual" allowBlank="1" showDropDown="1" showInputMessage="1" prompt="Doit être supérieur ou égal à 900" sqref="D55" xr:uid="{00000000-0002-0000-0200-000002000000}">
      <formula1>900</formula1>
    </dataValidation>
    <dataValidation type="decimal" operator="greaterThanOrEqual" allowBlank="1" showDropDown="1" showInputMessage="1" prompt="Doit être supérieur ou égal à 600" sqref="D10" xr:uid="{00000000-0002-0000-0200-000003000000}">
      <formula1>600</formula1>
    </dataValidation>
    <dataValidation type="decimal" operator="greaterThanOrEqual" allowBlank="1" showDropDown="1" showInputMessage="1" prompt="Doit être supérieur ou égal à 1000" sqref="D18" xr:uid="{00000000-0002-0000-0200-000004000000}">
      <formula1>1000</formula1>
    </dataValidation>
    <dataValidation type="decimal" operator="greaterThanOrEqual" allowBlank="1" showDropDown="1" showInputMessage="1" prompt="Doit être supérieur ou égal à 400" sqref="D40" xr:uid="{00000000-0002-0000-0200-000005000000}">
      <formula1>400</formula1>
    </dataValidation>
    <dataValidation type="decimal" allowBlank="1" showDropDown="1" showInputMessage="1" prompt="Saisissez un nombre compris entre 100 et 350" sqref="D6:D9" xr:uid="{00000000-0002-0000-0200-000006000000}">
      <formula1>100</formula1>
      <formula2>350</formula2>
    </dataValidation>
    <dataValidation type="decimal" allowBlank="1" showDropDown="1" showInputMessage="1" prompt="Saisissez un nombre compris entre 1 et 5" sqref="I37:I39 K37:K39 M37:M39" xr:uid="{00000000-0002-0000-0200-000007000000}">
      <formula1>1</formula1>
      <formula2>5</formula2>
    </dataValidation>
    <dataValidation type="decimal" operator="greaterThanOrEqual" allowBlank="1" showDropDown="1" showInputMessage="1" prompt="Saisissez un nombre supérieur ou égal à 750" sqref="D30:D31" xr:uid="{00000000-0002-0000-0200-000008000000}">
      <formula1>750</formula1>
    </dataValidation>
    <dataValidation type="decimal" allowBlank="1" showDropDown="1" showInputMessage="1" prompt="Saisissez un nombre compris entre 1 et 3" sqref="I6:I9 K6:K9 I15:I17 K15:K17 I23:I24 K23:K24 I30:I31 K30:K31" xr:uid="{00000000-0002-0000-0200-000009000000}">
      <formula1>1</formula1>
      <formula2>3</formula2>
    </dataValidation>
    <dataValidation type="decimal" allowBlank="1" showDropDown="1" showInputMessage="1" prompt="Saisissez un nombre compris entre 500 et 800" sqref="D23:D24" xr:uid="{00000000-0002-0000-0200-00000A000000}">
      <formula1>500</formula1>
      <formula2>800</formula2>
    </dataValidation>
    <dataValidation type="decimal" allowBlank="1" showDropDown="1" showInputMessage="1" prompt="Saisissez un nombre compris entre 250 et 600" sqref="D15:D17" xr:uid="{00000000-0002-0000-0200-00000B000000}">
      <formula1>250</formula1>
      <formula2>600</formula2>
    </dataValidation>
    <dataValidation type="decimal" operator="greaterThanOrEqual" allowBlank="1" showDropDown="1" showInputMessage="1" prompt="Saisissez un nombre supérieur ou égal à 100" sqref="D37:D39 D45:D46 D52:D54" xr:uid="{00000000-0002-0000-0200-00000C000000}">
      <formula1>100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910"/>
  <sheetViews>
    <sheetView topLeftCell="A31" workbookViewId="0">
      <selection activeCell="I4" sqref="I4"/>
    </sheetView>
  </sheetViews>
  <sheetFormatPr baseColWidth="10" defaultColWidth="12.5703125" defaultRowHeight="15.75" customHeight="1" x14ac:dyDescent="0.2"/>
  <cols>
    <col min="1" max="1" width="4.5703125" style="5" customWidth="1"/>
    <col min="2" max="2" width="15.42578125" style="5" customWidth="1"/>
    <col min="3" max="3" width="11" style="5" customWidth="1"/>
    <col min="4" max="4" width="10.5703125" style="5" customWidth="1"/>
    <col min="5" max="5" width="21.140625" style="5" customWidth="1"/>
    <col min="6" max="6" width="18.7109375" style="5" customWidth="1"/>
    <col min="7" max="7" width="18.140625" style="5" customWidth="1"/>
    <col min="8" max="8" width="21.5703125" style="5" customWidth="1"/>
    <col min="9" max="9" width="21.42578125" style="5" customWidth="1"/>
    <col min="10" max="16384" width="12.5703125" style="5"/>
  </cols>
  <sheetData>
    <row r="1" spans="1:18" ht="36.75" customHeight="1" x14ac:dyDescent="0.2">
      <c r="A1" s="11"/>
      <c r="B1" s="33" t="s">
        <v>39</v>
      </c>
      <c r="C1" s="34"/>
      <c r="D1" s="34"/>
      <c r="E1" s="34"/>
      <c r="F1" s="34"/>
      <c r="G1" s="34"/>
      <c r="H1" s="34"/>
      <c r="I1" s="34"/>
      <c r="J1" s="11"/>
      <c r="K1" s="11"/>
      <c r="L1" s="11"/>
      <c r="M1" s="11"/>
      <c r="N1" s="11"/>
      <c r="O1" s="11"/>
      <c r="P1" s="11"/>
      <c r="Q1" s="11"/>
      <c r="R1" s="11"/>
    </row>
    <row r="2" spans="1:18" ht="12.75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x14ac:dyDescent="0.2">
      <c r="A3" s="11"/>
      <c r="B3" s="29" t="s">
        <v>40</v>
      </c>
      <c r="C3" s="30"/>
      <c r="D3" s="30"/>
      <c r="E3" s="30"/>
      <c r="F3" s="30"/>
      <c r="G3" s="30"/>
      <c r="H3" s="30"/>
      <c r="I3" s="28"/>
      <c r="J3" s="11"/>
      <c r="K3" s="11"/>
      <c r="L3" s="11"/>
      <c r="M3" s="11"/>
      <c r="N3" s="11"/>
      <c r="O3" s="11"/>
      <c r="P3" s="11"/>
      <c r="Q3" s="11"/>
      <c r="R3" s="11"/>
    </row>
    <row r="4" spans="1:18" ht="15" customHeight="1" x14ac:dyDescent="0.2">
      <c r="A4" s="11"/>
      <c r="B4" s="35" t="s">
        <v>10</v>
      </c>
      <c r="C4" s="36"/>
      <c r="D4" s="36"/>
      <c r="E4" s="36"/>
      <c r="F4" s="36"/>
      <c r="G4" s="37"/>
      <c r="H4" s="22" t="s">
        <v>41</v>
      </c>
      <c r="I4" s="20"/>
      <c r="J4" s="11"/>
      <c r="K4" s="11"/>
      <c r="L4" s="11"/>
      <c r="M4" s="11"/>
      <c r="N4" s="11"/>
      <c r="O4" s="11"/>
      <c r="P4" s="11"/>
      <c r="Q4" s="11"/>
      <c r="R4" s="11"/>
    </row>
    <row r="5" spans="1:18" ht="31.5" x14ac:dyDescent="0.2">
      <c r="A5" s="11"/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21</v>
      </c>
      <c r="J5" s="11"/>
      <c r="K5" s="11"/>
      <c r="L5" s="11"/>
      <c r="M5" s="11"/>
      <c r="N5" s="11"/>
      <c r="O5" s="11"/>
      <c r="P5" s="11"/>
      <c r="Q5" s="11"/>
      <c r="R5" s="11"/>
    </row>
    <row r="6" spans="1:18" ht="12.75" x14ac:dyDescent="0.2">
      <c r="A6" s="11"/>
      <c r="B6" s="9"/>
      <c r="C6" s="10"/>
      <c r="D6" s="9"/>
      <c r="E6" s="9"/>
      <c r="F6" s="9"/>
      <c r="G6" s="9"/>
      <c r="H6" s="9"/>
      <c r="I6" s="16" t="e">
        <f t="shared" ref="I6:I9" si="0">ROUND(IF(E6&gt;=1500,(H6*1000)/1500,(H6*1000)/E6),3)</f>
        <v>#DIV/0!</v>
      </c>
      <c r="J6" s="11"/>
      <c r="K6" s="11"/>
      <c r="L6" s="11"/>
      <c r="M6" s="11"/>
      <c r="N6" s="11"/>
      <c r="O6" s="11"/>
      <c r="P6" s="11"/>
      <c r="Q6" s="11"/>
      <c r="R6" s="11"/>
    </row>
    <row r="7" spans="1:18" ht="12.75" x14ac:dyDescent="0.2">
      <c r="A7" s="11"/>
      <c r="B7" s="9"/>
      <c r="C7" s="10"/>
      <c r="D7" s="9"/>
      <c r="E7" s="9"/>
      <c r="F7" s="9"/>
      <c r="G7" s="9"/>
      <c r="H7" s="9"/>
      <c r="I7" s="16" t="e">
        <f t="shared" si="0"/>
        <v>#DIV/0!</v>
      </c>
      <c r="J7" s="11"/>
      <c r="K7" s="11"/>
      <c r="L7" s="11"/>
      <c r="M7" s="11"/>
      <c r="N7" s="11"/>
      <c r="O7" s="11"/>
      <c r="P7" s="11"/>
      <c r="Q7" s="11"/>
      <c r="R7" s="11"/>
    </row>
    <row r="8" spans="1:18" ht="12.75" x14ac:dyDescent="0.2">
      <c r="A8" s="11"/>
      <c r="B8" s="9"/>
      <c r="C8" s="10"/>
      <c r="D8" s="9"/>
      <c r="E8" s="9"/>
      <c r="F8" s="9"/>
      <c r="G8" s="9"/>
      <c r="H8" s="9"/>
      <c r="I8" s="16" t="e">
        <f t="shared" si="0"/>
        <v>#DIV/0!</v>
      </c>
      <c r="J8" s="11"/>
      <c r="K8" s="11"/>
      <c r="L8" s="11"/>
      <c r="M8" s="11"/>
      <c r="N8" s="11"/>
      <c r="O8" s="11"/>
      <c r="P8" s="11"/>
      <c r="Q8" s="11"/>
      <c r="R8" s="11"/>
    </row>
    <row r="9" spans="1:18" ht="12.75" x14ac:dyDescent="0.2">
      <c r="A9" s="11"/>
      <c r="B9" s="9"/>
      <c r="C9" s="10"/>
      <c r="D9" s="9"/>
      <c r="E9" s="9"/>
      <c r="F9" s="9"/>
      <c r="G9" s="9"/>
      <c r="H9" s="9"/>
      <c r="I9" s="16" t="e">
        <f t="shared" si="0"/>
        <v>#DIV/0!</v>
      </c>
      <c r="J9" s="11"/>
      <c r="K9" s="11"/>
      <c r="L9" s="11"/>
      <c r="M9" s="11"/>
      <c r="N9" s="11"/>
      <c r="O9" s="11"/>
      <c r="P9" s="11"/>
      <c r="Q9" s="11"/>
      <c r="R9" s="11"/>
    </row>
    <row r="10" spans="1:18" ht="18" x14ac:dyDescent="0.2">
      <c r="A10" s="11"/>
      <c r="B10" s="12" t="s">
        <v>22</v>
      </c>
      <c r="C10" s="13"/>
      <c r="D10" s="14">
        <f>SUM(D6:D9)</f>
        <v>0</v>
      </c>
      <c r="E10" s="13"/>
      <c r="F10" s="13"/>
      <c r="G10" s="13"/>
      <c r="H10" s="13"/>
      <c r="I10" s="19" t="e">
        <f>SUM(I6:I9)</f>
        <v>#DIV/0!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2.75" x14ac:dyDescent="0.2">
      <c r="A11" s="11"/>
      <c r="B11" s="15"/>
      <c r="C11" s="15"/>
      <c r="D11" s="15"/>
      <c r="E11" s="15"/>
      <c r="F11" s="15"/>
      <c r="G11" s="15"/>
      <c r="H11" s="15"/>
      <c r="I11" s="15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2.75" x14ac:dyDescent="0.2">
      <c r="A12" s="11"/>
      <c r="B12" s="29" t="s">
        <v>42</v>
      </c>
      <c r="C12" s="30"/>
      <c r="D12" s="30"/>
      <c r="E12" s="30"/>
      <c r="F12" s="30"/>
      <c r="G12" s="30"/>
      <c r="H12" s="30"/>
      <c r="I12" s="28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5" customHeight="1" x14ac:dyDescent="0.2">
      <c r="A13" s="11"/>
      <c r="B13" s="35" t="s">
        <v>10</v>
      </c>
      <c r="C13" s="36"/>
      <c r="D13" s="36"/>
      <c r="E13" s="36"/>
      <c r="F13" s="36"/>
      <c r="G13" s="37"/>
      <c r="H13" s="22" t="s">
        <v>41</v>
      </c>
      <c r="I13" s="20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31.5" x14ac:dyDescent="0.2">
      <c r="A14" s="11"/>
      <c r="B14" s="18" t="s">
        <v>13</v>
      </c>
      <c r="C14" s="18" t="s">
        <v>14</v>
      </c>
      <c r="D14" s="18" t="s">
        <v>15</v>
      </c>
      <c r="E14" s="18" t="s">
        <v>16</v>
      </c>
      <c r="F14" s="18" t="s">
        <v>17</v>
      </c>
      <c r="G14" s="18" t="s">
        <v>18</v>
      </c>
      <c r="H14" s="18" t="s">
        <v>19</v>
      </c>
      <c r="I14" s="18" t="s">
        <v>21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2.75" x14ac:dyDescent="0.2">
      <c r="A15" s="11"/>
      <c r="B15" s="9"/>
      <c r="C15" s="10"/>
      <c r="D15" s="9"/>
      <c r="E15" s="9"/>
      <c r="F15" s="9"/>
      <c r="G15" s="9"/>
      <c r="H15" s="9"/>
      <c r="I15" s="16" t="e">
        <f t="shared" ref="I15:I17" si="1">ROUND(IF(E15&gt;=3000,(H15*1000)/3000,(H15*1000)/E15),3)</f>
        <v>#DIV/0!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11"/>
      <c r="B16" s="9"/>
      <c r="C16" s="10"/>
      <c r="D16" s="9"/>
      <c r="E16" s="9"/>
      <c r="F16" s="9"/>
      <c r="G16" s="9"/>
      <c r="H16" s="9"/>
      <c r="I16" s="16" t="e">
        <f t="shared" si="1"/>
        <v>#DIV/0!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2.75" x14ac:dyDescent="0.2">
      <c r="A17" s="11"/>
      <c r="B17" s="9"/>
      <c r="C17" s="10"/>
      <c r="D17" s="9"/>
      <c r="E17" s="9"/>
      <c r="F17" s="9"/>
      <c r="G17" s="9"/>
      <c r="H17" s="9"/>
      <c r="I17" s="16" t="e">
        <f t="shared" si="1"/>
        <v>#DIV/0!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8" x14ac:dyDescent="0.2">
      <c r="A18" s="11"/>
      <c r="B18" s="12" t="s">
        <v>22</v>
      </c>
      <c r="C18" s="13"/>
      <c r="D18" s="14">
        <f>SUM(D15:D17)</f>
        <v>0</v>
      </c>
      <c r="E18" s="13"/>
      <c r="F18" s="13"/>
      <c r="G18" s="13"/>
      <c r="H18" s="13"/>
      <c r="I18" s="19" t="e">
        <f>SUM(I15:I17)</f>
        <v>#DIV/0!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2.75" x14ac:dyDescent="0.2">
      <c r="A20" s="11"/>
      <c r="B20" s="29" t="s">
        <v>61</v>
      </c>
      <c r="C20" s="30"/>
      <c r="D20" s="30"/>
      <c r="E20" s="30"/>
      <c r="F20" s="30"/>
      <c r="G20" s="30"/>
      <c r="H20" s="30"/>
      <c r="I20" s="28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5" customHeight="1" x14ac:dyDescent="0.2">
      <c r="A21" s="11"/>
      <c r="B21" s="35" t="s">
        <v>10</v>
      </c>
      <c r="C21" s="36"/>
      <c r="D21" s="36"/>
      <c r="E21" s="36"/>
      <c r="F21" s="36"/>
      <c r="G21" s="37"/>
      <c r="H21" s="22" t="s">
        <v>41</v>
      </c>
      <c r="I21" s="20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31.5" x14ac:dyDescent="0.2">
      <c r="A22" s="11"/>
      <c r="B22" s="18" t="s">
        <v>13</v>
      </c>
      <c r="C22" s="18" t="s">
        <v>14</v>
      </c>
      <c r="D22" s="18" t="s">
        <v>15</v>
      </c>
      <c r="E22" s="18" t="s">
        <v>16</v>
      </c>
      <c r="F22" s="18" t="s">
        <v>17</v>
      </c>
      <c r="G22" s="18" t="s">
        <v>18</v>
      </c>
      <c r="H22" s="18" t="s">
        <v>19</v>
      </c>
      <c r="I22" s="18" t="s">
        <v>21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2.75" x14ac:dyDescent="0.2">
      <c r="A23" s="11"/>
      <c r="B23" s="9"/>
      <c r="C23" s="10"/>
      <c r="D23" s="9"/>
      <c r="E23" s="9"/>
      <c r="F23" s="9"/>
      <c r="G23" s="9"/>
      <c r="H23" s="9"/>
      <c r="I23" s="16" t="e">
        <f t="shared" ref="I23:I24" si="2">ROUND(IF(E23&gt;=5000,(H23*1000)/5000,(H23*1000)/E23),3)</f>
        <v>#DIV/0!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2.75" x14ac:dyDescent="0.2">
      <c r="A24" s="11"/>
      <c r="B24" s="9"/>
      <c r="C24" s="10"/>
      <c r="D24" s="9"/>
      <c r="E24" s="9"/>
      <c r="F24" s="9"/>
      <c r="G24" s="9"/>
      <c r="H24" s="9"/>
      <c r="I24" s="16" t="e">
        <f t="shared" si="2"/>
        <v>#DIV/0!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8" x14ac:dyDescent="0.2">
      <c r="A25" s="11"/>
      <c r="B25" s="12" t="s">
        <v>22</v>
      </c>
      <c r="C25" s="13"/>
      <c r="D25" s="14">
        <f>SUM(D23:D24)</f>
        <v>0</v>
      </c>
      <c r="E25" s="13"/>
      <c r="F25" s="13"/>
      <c r="G25" s="13"/>
      <c r="H25" s="13"/>
      <c r="I25" s="14" t="e">
        <f>SUM(I23:I24)</f>
        <v>#DIV/0!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 ht="12.75" x14ac:dyDescent="0.2">
      <c r="A26" s="11"/>
      <c r="B26" s="15"/>
      <c r="C26" s="15"/>
      <c r="D26" s="15"/>
      <c r="E26" s="15"/>
      <c r="F26" s="15"/>
      <c r="G26" s="15"/>
      <c r="H26" s="15"/>
      <c r="I26" s="15"/>
      <c r="J26" s="11"/>
      <c r="K26" s="11"/>
      <c r="L26" s="11"/>
      <c r="M26" s="11"/>
      <c r="N26" s="11"/>
      <c r="O26" s="11"/>
      <c r="P26" s="11"/>
      <c r="Q26" s="11"/>
      <c r="R26" s="11"/>
    </row>
    <row r="27" spans="1:18" ht="12.75" x14ac:dyDescent="0.2">
      <c r="A27" s="11"/>
      <c r="B27" s="29" t="s">
        <v>43</v>
      </c>
      <c r="C27" s="30"/>
      <c r="D27" s="30"/>
      <c r="E27" s="30"/>
      <c r="F27" s="30"/>
      <c r="G27" s="30"/>
      <c r="H27" s="30"/>
      <c r="I27" s="28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5" customHeight="1" x14ac:dyDescent="0.2">
      <c r="A28" s="11"/>
      <c r="B28" s="35" t="s">
        <v>10</v>
      </c>
      <c r="C28" s="36"/>
      <c r="D28" s="36"/>
      <c r="E28" s="36"/>
      <c r="F28" s="36"/>
      <c r="G28" s="37"/>
      <c r="H28" s="22" t="s">
        <v>41</v>
      </c>
      <c r="I28" s="20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31.5" x14ac:dyDescent="0.2">
      <c r="A29" s="11"/>
      <c r="B29" s="18" t="s">
        <v>13</v>
      </c>
      <c r="C29" s="18" t="s">
        <v>14</v>
      </c>
      <c r="D29" s="18" t="s">
        <v>15</v>
      </c>
      <c r="E29" s="18" t="s">
        <v>16</v>
      </c>
      <c r="F29" s="18" t="s">
        <v>17</v>
      </c>
      <c r="G29" s="18" t="s">
        <v>18</v>
      </c>
      <c r="H29" s="18" t="s">
        <v>19</v>
      </c>
      <c r="I29" s="18" t="s">
        <v>21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2.75" x14ac:dyDescent="0.2">
      <c r="A30" s="11"/>
      <c r="B30" s="9"/>
      <c r="C30" s="10"/>
      <c r="D30" s="9"/>
      <c r="E30" s="9"/>
      <c r="F30" s="9"/>
      <c r="G30" s="9"/>
      <c r="H30" s="9"/>
      <c r="I30" s="16" t="e">
        <f t="shared" ref="I30:I31" si="3">ROUND(IF(E30&gt;=10000,(H30*1000)/10000,(H30*1000)/E30),3)</f>
        <v>#DIV/0!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2.75" x14ac:dyDescent="0.2">
      <c r="A31" s="11"/>
      <c r="B31" s="9"/>
      <c r="C31" s="10"/>
      <c r="D31" s="9"/>
      <c r="E31" s="9"/>
      <c r="F31" s="9"/>
      <c r="G31" s="9"/>
      <c r="H31" s="9"/>
      <c r="I31" s="16" t="e">
        <f t="shared" si="3"/>
        <v>#DIV/0!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8" x14ac:dyDescent="0.2">
      <c r="A32" s="11"/>
      <c r="B32" s="12" t="s">
        <v>22</v>
      </c>
      <c r="C32" s="13"/>
      <c r="D32" s="14">
        <f>SUM(D30:D31)</f>
        <v>0</v>
      </c>
      <c r="E32" s="13"/>
      <c r="F32" s="13"/>
      <c r="G32" s="13"/>
      <c r="H32" s="13"/>
      <c r="I32" s="19" t="e">
        <f>SUM(I30:I31)</f>
        <v>#DIV/0!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2.75" x14ac:dyDescent="0.2">
      <c r="A33" s="11"/>
      <c r="B33" s="15"/>
      <c r="C33" s="15"/>
      <c r="D33" s="15"/>
      <c r="E33" s="15"/>
      <c r="F33" s="15"/>
      <c r="G33" s="15"/>
      <c r="H33" s="15"/>
      <c r="I33" s="15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2.75" x14ac:dyDescent="0.2">
      <c r="A34" s="11"/>
      <c r="B34" s="29" t="s">
        <v>44</v>
      </c>
      <c r="C34" s="30"/>
      <c r="D34" s="30"/>
      <c r="E34" s="30"/>
      <c r="F34" s="30"/>
      <c r="G34" s="30"/>
      <c r="H34" s="30"/>
      <c r="I34" s="28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5" customHeight="1" x14ac:dyDescent="0.2">
      <c r="A35" s="11"/>
      <c r="B35" s="35" t="s">
        <v>10</v>
      </c>
      <c r="C35" s="36"/>
      <c r="D35" s="36"/>
      <c r="E35" s="36"/>
      <c r="F35" s="36"/>
      <c r="G35" s="37"/>
      <c r="H35" s="22" t="s">
        <v>41</v>
      </c>
      <c r="I35" s="20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31.5" x14ac:dyDescent="0.2">
      <c r="A36" s="11"/>
      <c r="B36" s="18" t="s">
        <v>13</v>
      </c>
      <c r="C36" s="18" t="s">
        <v>14</v>
      </c>
      <c r="D36" s="18" t="s">
        <v>15</v>
      </c>
      <c r="E36" s="18" t="s">
        <v>16</v>
      </c>
      <c r="F36" s="18" t="s">
        <v>17</v>
      </c>
      <c r="G36" s="18" t="s">
        <v>18</v>
      </c>
      <c r="H36" s="18" t="s">
        <v>19</v>
      </c>
      <c r="I36" s="18" t="s">
        <v>21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2.75" x14ac:dyDescent="0.2">
      <c r="A37" s="11"/>
      <c r="B37" s="9"/>
      <c r="C37" s="10"/>
      <c r="D37" s="9"/>
      <c r="E37" s="9"/>
      <c r="F37" s="9"/>
      <c r="G37" s="9"/>
      <c r="H37" s="9"/>
      <c r="I37" s="16" t="e">
        <f t="shared" ref="I37:I39" si="4">ROUND(IF(E37&gt;=2500,(H37*1000)/2500,(H37*1000)/E37),3)</f>
        <v>#DIV/0!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2.75" x14ac:dyDescent="0.2">
      <c r="A38" s="11"/>
      <c r="B38" s="9"/>
      <c r="C38" s="10"/>
      <c r="D38" s="9"/>
      <c r="E38" s="9"/>
      <c r="F38" s="9"/>
      <c r="G38" s="9"/>
      <c r="H38" s="9"/>
      <c r="I38" s="16" t="e">
        <f t="shared" si="4"/>
        <v>#DIV/0!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2.75" x14ac:dyDescent="0.2">
      <c r="A39" s="11"/>
      <c r="B39" s="9"/>
      <c r="C39" s="10"/>
      <c r="D39" s="9"/>
      <c r="E39" s="9"/>
      <c r="F39" s="9"/>
      <c r="G39" s="9"/>
      <c r="H39" s="9"/>
      <c r="I39" s="16" t="e">
        <f t="shared" si="4"/>
        <v>#DIV/0!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 ht="18" x14ac:dyDescent="0.2">
      <c r="A40" s="11"/>
      <c r="B40" s="12" t="s">
        <v>22</v>
      </c>
      <c r="C40" s="13"/>
      <c r="D40" s="14">
        <f>SUM(D37:D39)</f>
        <v>0</v>
      </c>
      <c r="E40" s="13"/>
      <c r="F40" s="13"/>
      <c r="G40" s="13"/>
      <c r="H40" s="13"/>
      <c r="I40" s="14" t="e">
        <f>SUM(I37:I39)</f>
        <v>#DIV/0!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12.75" x14ac:dyDescent="0.2">
      <c r="A41" s="11"/>
      <c r="B41" s="15"/>
      <c r="C41" s="15"/>
      <c r="D41" s="15"/>
      <c r="E41" s="15"/>
      <c r="F41" s="15"/>
      <c r="G41" s="15"/>
      <c r="H41" s="15"/>
      <c r="I41" s="15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2.75" x14ac:dyDescent="0.2">
      <c r="A42" s="11"/>
      <c r="B42" s="29" t="s">
        <v>45</v>
      </c>
      <c r="C42" s="30"/>
      <c r="D42" s="30"/>
      <c r="E42" s="30"/>
      <c r="F42" s="30"/>
      <c r="G42" s="30"/>
      <c r="H42" s="30"/>
      <c r="I42" s="28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15" customHeight="1" x14ac:dyDescent="0.2">
      <c r="A43" s="11"/>
      <c r="B43" s="35" t="s">
        <v>10</v>
      </c>
      <c r="C43" s="36"/>
      <c r="D43" s="36"/>
      <c r="E43" s="36"/>
      <c r="F43" s="36"/>
      <c r="G43" s="37"/>
      <c r="H43" s="22" t="s">
        <v>41</v>
      </c>
      <c r="I43" s="20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1.5" x14ac:dyDescent="0.2">
      <c r="A44" s="11"/>
      <c r="B44" s="18" t="s">
        <v>13</v>
      </c>
      <c r="C44" s="18" t="s">
        <v>14</v>
      </c>
      <c r="D44" s="18" t="s">
        <v>15</v>
      </c>
      <c r="E44" s="18" t="s">
        <v>16</v>
      </c>
      <c r="F44" s="18" t="s">
        <v>17</v>
      </c>
      <c r="G44" s="18" t="s">
        <v>18</v>
      </c>
      <c r="H44" s="18" t="s">
        <v>19</v>
      </c>
      <c r="I44" s="18" t="s">
        <v>21</v>
      </c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8.75" customHeight="1" x14ac:dyDescent="0.2">
      <c r="A45" s="11"/>
      <c r="B45" s="32" t="s">
        <v>29</v>
      </c>
      <c r="C45" s="30"/>
      <c r="D45" s="30"/>
      <c r="E45" s="30"/>
      <c r="F45" s="30"/>
      <c r="G45" s="30"/>
      <c r="H45" s="30"/>
      <c r="I45" s="28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2.75" x14ac:dyDescent="0.2">
      <c r="A46" s="11"/>
      <c r="B46" s="9"/>
      <c r="C46" s="10"/>
      <c r="D46" s="9"/>
      <c r="E46" s="9"/>
      <c r="F46" s="9"/>
      <c r="G46" s="9"/>
      <c r="H46" s="9"/>
      <c r="I46" s="16" t="e">
        <f t="shared" ref="I46:I48" si="5">ROUND(IF(E46&gt;=1500,(H46*1000)/1500,(H46*1000)/E46),3)</f>
        <v>#DIV/0!</v>
      </c>
      <c r="J46" s="11"/>
      <c r="K46" s="11"/>
      <c r="L46" s="11"/>
      <c r="M46" s="11"/>
      <c r="N46" s="11"/>
      <c r="O46" s="11"/>
      <c r="P46" s="11"/>
      <c r="Q46" s="11"/>
      <c r="R46" s="11"/>
    </row>
    <row r="47" spans="1:18" ht="12.75" x14ac:dyDescent="0.2">
      <c r="A47" s="11"/>
      <c r="B47" s="9"/>
      <c r="C47" s="10"/>
      <c r="D47" s="9"/>
      <c r="E47" s="9"/>
      <c r="F47" s="9"/>
      <c r="G47" s="9"/>
      <c r="H47" s="9"/>
      <c r="I47" s="16" t="e">
        <f t="shared" si="5"/>
        <v>#DIV/0!</v>
      </c>
      <c r="J47" s="11"/>
      <c r="K47" s="11"/>
      <c r="L47" s="11"/>
      <c r="M47" s="11"/>
      <c r="N47" s="11"/>
      <c r="O47" s="11"/>
      <c r="P47" s="11"/>
      <c r="Q47" s="11"/>
      <c r="R47" s="11"/>
    </row>
    <row r="48" spans="1:18" ht="12.75" x14ac:dyDescent="0.2">
      <c r="A48" s="11"/>
      <c r="B48" s="9"/>
      <c r="C48" s="10"/>
      <c r="D48" s="9"/>
      <c r="E48" s="9"/>
      <c r="F48" s="9"/>
      <c r="G48" s="9"/>
      <c r="H48" s="9"/>
      <c r="I48" s="16" t="e">
        <f t="shared" si="5"/>
        <v>#DIV/0!</v>
      </c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2.75" x14ac:dyDescent="0.2">
      <c r="A49" s="11"/>
      <c r="B49" s="32" t="s">
        <v>30</v>
      </c>
      <c r="C49" s="30"/>
      <c r="D49" s="30"/>
      <c r="E49" s="30"/>
      <c r="F49" s="30"/>
      <c r="G49" s="30"/>
      <c r="H49" s="30"/>
      <c r="I49" s="28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2.75" x14ac:dyDescent="0.2">
      <c r="A50" s="11"/>
      <c r="B50" s="9"/>
      <c r="C50" s="10"/>
      <c r="D50" s="9"/>
      <c r="E50" s="9"/>
      <c r="F50" s="9"/>
      <c r="G50" s="9"/>
      <c r="H50" s="9"/>
      <c r="I50" s="16" t="e">
        <f t="shared" ref="I50:I51" si="6">ROUND(IF(E50&gt;=3000,(H50*1000)/3000,(H50*1000)/E50),3)</f>
        <v>#DIV/0!</v>
      </c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2.75" x14ac:dyDescent="0.2">
      <c r="A51" s="11"/>
      <c r="B51" s="9"/>
      <c r="C51" s="10"/>
      <c r="D51" s="9"/>
      <c r="E51" s="9"/>
      <c r="F51" s="9"/>
      <c r="G51" s="9"/>
      <c r="H51" s="9"/>
      <c r="I51" s="16" t="e">
        <f t="shared" si="6"/>
        <v>#DIV/0!</v>
      </c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2.75" x14ac:dyDescent="0.2">
      <c r="A52" s="11"/>
      <c r="B52" s="32" t="s">
        <v>64</v>
      </c>
      <c r="C52" s="30"/>
      <c r="D52" s="30"/>
      <c r="E52" s="30"/>
      <c r="F52" s="30"/>
      <c r="G52" s="30"/>
      <c r="H52" s="30"/>
      <c r="I52" s="28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2.75" x14ac:dyDescent="0.2">
      <c r="A53" s="11"/>
      <c r="B53" s="9"/>
      <c r="C53" s="10"/>
      <c r="D53" s="9"/>
      <c r="E53" s="9"/>
      <c r="F53" s="9"/>
      <c r="G53" s="9"/>
      <c r="H53" s="9"/>
      <c r="I53" s="16" t="e">
        <f>ROUND(IF(E53&gt;=5000,(H53*1000)/5000,(H53*1000)/E53),3)</f>
        <v>#DIV/0!</v>
      </c>
      <c r="J53" s="11"/>
      <c r="K53" s="11"/>
      <c r="L53" s="11"/>
      <c r="M53" s="11"/>
      <c r="N53" s="11"/>
      <c r="O53" s="11"/>
      <c r="P53" s="11"/>
      <c r="Q53" s="11"/>
      <c r="R53" s="11"/>
    </row>
    <row r="54" spans="1:18" ht="18" x14ac:dyDescent="0.2">
      <c r="A54" s="11"/>
      <c r="B54" s="12" t="s">
        <v>22</v>
      </c>
      <c r="C54" s="13"/>
      <c r="D54" s="14"/>
      <c r="E54" s="13"/>
      <c r="F54" s="13"/>
      <c r="G54" s="13"/>
      <c r="H54" s="13"/>
      <c r="I54" s="14" t="e">
        <f>SUM(I46:I53)</f>
        <v>#DIV/0!</v>
      </c>
      <c r="J54" s="11"/>
      <c r="K54" s="11"/>
      <c r="L54" s="11"/>
      <c r="M54" s="11"/>
      <c r="N54" s="11"/>
      <c r="O54" s="11"/>
      <c r="P54" s="11"/>
      <c r="Q54" s="11"/>
      <c r="R54" s="11"/>
    </row>
    <row r="55" spans="1:18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2.7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2.7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2.7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2.7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ht="12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2.7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2.7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2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2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2.7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2.7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2.7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2.7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ht="12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ht="12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ht="12.7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ht="12.7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ht="12.7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ht="12.7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ht="12.7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2.7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12.7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ht="12.7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ht="12.7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12.7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2.7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ht="12.7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ht="12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ht="12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ht="12.7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ht="12.7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ht="12.7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ht="12.7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ht="12.7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ht="12.7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ht="12.7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ht="12.7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ht="12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ht="12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ht="12.7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ht="12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ht="12.7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ht="12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12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ht="12.7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12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ht="12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ht="12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ht="12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ht="12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12.7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12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ht="12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ht="12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ht="12.7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2.7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2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2.7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ht="12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ht="12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ht="12.7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ht="12.7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ht="12.7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ht="12.7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ht="12.7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ht="12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ht="12.7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ht="12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ht="12.7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12.7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2.7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ht="12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ht="12.7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2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2.7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2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2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2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2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2.7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2.7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2.7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2.7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2.7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2.7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2.7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2.7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2.7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2.7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2.7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2.7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2.7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2.7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2.7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2.7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2.7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2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2.7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2.7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2.7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2.7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2.7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2.7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2.7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2.75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2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1:18" ht="12.75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ht="12.7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1:18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2.75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1:18" ht="12.7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1:18" ht="12.75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2.75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ht="12.7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1:18" ht="12.75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1:18" ht="12.7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1:18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1:18" ht="12.75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1:18" ht="12.7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1:18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1:18" ht="12.75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2.7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1:18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2.75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1:18" ht="12.7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 ht="12.75" x14ac:dyDescent="0.2">
      <c r="A322" s="11"/>
      <c r="B322" s="15"/>
      <c r="C322" s="15"/>
      <c r="D322" s="15"/>
      <c r="E322" s="15"/>
      <c r="F322" s="15"/>
      <c r="G322" s="15"/>
      <c r="H322" s="15"/>
      <c r="I322" s="15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1:18" ht="12.75" x14ac:dyDescent="0.2">
      <c r="A323" s="11"/>
      <c r="B323" s="15"/>
      <c r="C323" s="15"/>
      <c r="D323" s="15"/>
      <c r="E323" s="15"/>
      <c r="F323" s="15"/>
      <c r="G323" s="15"/>
      <c r="H323" s="15"/>
      <c r="I323" s="15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1:18" ht="12.75" x14ac:dyDescent="0.2">
      <c r="A324" s="11"/>
      <c r="B324" s="15"/>
      <c r="C324" s="15"/>
      <c r="D324" s="15"/>
      <c r="E324" s="15"/>
      <c r="F324" s="15"/>
      <c r="G324" s="15"/>
      <c r="H324" s="15"/>
      <c r="I324" s="15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ht="12.75" x14ac:dyDescent="0.2">
      <c r="A325" s="11"/>
      <c r="B325" s="15"/>
      <c r="C325" s="15"/>
      <c r="D325" s="15"/>
      <c r="E325" s="15"/>
      <c r="F325" s="15"/>
      <c r="G325" s="15"/>
      <c r="H325" s="15"/>
      <c r="I325" s="15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1:18" ht="12.75" x14ac:dyDescent="0.2">
      <c r="A326" s="11"/>
      <c r="B326" s="15"/>
      <c r="C326" s="15"/>
      <c r="D326" s="15"/>
      <c r="E326" s="15"/>
      <c r="F326" s="15"/>
      <c r="G326" s="15"/>
      <c r="H326" s="15"/>
      <c r="I326" s="15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 ht="12.75" x14ac:dyDescent="0.2">
      <c r="A327" s="11"/>
      <c r="B327" s="15"/>
      <c r="C327" s="15"/>
      <c r="D327" s="15"/>
      <c r="E327" s="15"/>
      <c r="F327" s="15"/>
      <c r="G327" s="15"/>
      <c r="H327" s="15"/>
      <c r="I327" s="15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1:18" ht="12.75" x14ac:dyDescent="0.2">
      <c r="A328" s="11"/>
      <c r="B328" s="15"/>
      <c r="C328" s="15"/>
      <c r="D328" s="15"/>
      <c r="E328" s="15"/>
      <c r="F328" s="15"/>
      <c r="G328" s="15"/>
      <c r="H328" s="15"/>
      <c r="I328" s="15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1:18" ht="12.75" x14ac:dyDescent="0.2">
      <c r="A329" s="11"/>
      <c r="B329" s="15"/>
      <c r="C329" s="15"/>
      <c r="D329" s="15"/>
      <c r="E329" s="15"/>
      <c r="F329" s="15"/>
      <c r="G329" s="15"/>
      <c r="H329" s="15"/>
      <c r="I329" s="15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2.75" x14ac:dyDescent="0.2">
      <c r="A330" s="11"/>
      <c r="B330" s="15"/>
      <c r="C330" s="15"/>
      <c r="D330" s="15"/>
      <c r="E330" s="15"/>
      <c r="F330" s="15"/>
      <c r="G330" s="15"/>
      <c r="H330" s="15"/>
      <c r="I330" s="15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1:18" ht="12.75" x14ac:dyDescent="0.2">
      <c r="A331" s="11"/>
      <c r="B331" s="15"/>
      <c r="C331" s="15"/>
      <c r="D331" s="15"/>
      <c r="E331" s="15"/>
      <c r="F331" s="15"/>
      <c r="G331" s="15"/>
      <c r="H331" s="15"/>
      <c r="I331" s="15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1:18" ht="12.75" x14ac:dyDescent="0.2">
      <c r="A332" s="11"/>
      <c r="B332" s="15"/>
      <c r="C332" s="15"/>
      <c r="D332" s="15"/>
      <c r="E332" s="15"/>
      <c r="F332" s="15"/>
      <c r="G332" s="15"/>
      <c r="H332" s="15"/>
      <c r="I332" s="15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ht="12.75" x14ac:dyDescent="0.2">
      <c r="A333" s="11"/>
      <c r="B333" s="15"/>
      <c r="C333" s="15"/>
      <c r="D333" s="15"/>
      <c r="E333" s="15"/>
      <c r="F333" s="15"/>
      <c r="G333" s="15"/>
      <c r="H333" s="15"/>
      <c r="I333" s="15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1:18" ht="12.75" x14ac:dyDescent="0.2">
      <c r="A334" s="11"/>
      <c r="B334" s="15"/>
      <c r="C334" s="15"/>
      <c r="D334" s="15"/>
      <c r="E334" s="15"/>
      <c r="F334" s="15"/>
      <c r="G334" s="15"/>
      <c r="H334" s="15"/>
      <c r="I334" s="15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1:18" ht="12.75" x14ac:dyDescent="0.2">
      <c r="A335" s="11"/>
      <c r="B335" s="15"/>
      <c r="C335" s="15"/>
      <c r="D335" s="15"/>
      <c r="E335" s="15"/>
      <c r="F335" s="15"/>
      <c r="G335" s="15"/>
      <c r="H335" s="15"/>
      <c r="I335" s="15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1:18" ht="12.75" x14ac:dyDescent="0.2">
      <c r="A336" s="11"/>
      <c r="B336" s="15"/>
      <c r="C336" s="15"/>
      <c r="D336" s="15"/>
      <c r="E336" s="15"/>
      <c r="F336" s="15"/>
      <c r="G336" s="15"/>
      <c r="H336" s="15"/>
      <c r="I336" s="15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1:18" ht="12.75" x14ac:dyDescent="0.2">
      <c r="A337" s="11"/>
      <c r="B337" s="15"/>
      <c r="C337" s="15"/>
      <c r="D337" s="15"/>
      <c r="E337" s="15"/>
      <c r="F337" s="15"/>
      <c r="G337" s="15"/>
      <c r="H337" s="15"/>
      <c r="I337" s="15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12.75" x14ac:dyDescent="0.2">
      <c r="A338" s="11"/>
      <c r="B338" s="15"/>
      <c r="C338" s="15"/>
      <c r="D338" s="15"/>
      <c r="E338" s="15"/>
      <c r="F338" s="15"/>
      <c r="G338" s="15"/>
      <c r="H338" s="15"/>
      <c r="I338" s="15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1:18" ht="12.75" x14ac:dyDescent="0.2">
      <c r="A339" s="11"/>
      <c r="B339" s="15"/>
      <c r="C339" s="15"/>
      <c r="D339" s="15"/>
      <c r="E339" s="15"/>
      <c r="F339" s="15"/>
      <c r="G339" s="15"/>
      <c r="H339" s="15"/>
      <c r="I339" s="15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1:18" ht="12.75" x14ac:dyDescent="0.2">
      <c r="A340" s="11"/>
      <c r="B340" s="15"/>
      <c r="C340" s="15"/>
      <c r="D340" s="15"/>
      <c r="E340" s="15"/>
      <c r="F340" s="15"/>
      <c r="G340" s="15"/>
      <c r="H340" s="15"/>
      <c r="I340" s="15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1:18" ht="12.75" x14ac:dyDescent="0.2">
      <c r="A341" s="11"/>
      <c r="B341" s="15"/>
      <c r="C341" s="15"/>
      <c r="D341" s="15"/>
      <c r="E341" s="15"/>
      <c r="F341" s="15"/>
      <c r="G341" s="15"/>
      <c r="H341" s="15"/>
      <c r="I341" s="15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1:18" ht="12.75" x14ac:dyDescent="0.2">
      <c r="A342" s="11"/>
      <c r="B342" s="15"/>
      <c r="C342" s="15"/>
      <c r="D342" s="15"/>
      <c r="E342" s="15"/>
      <c r="F342" s="15"/>
      <c r="G342" s="15"/>
      <c r="H342" s="15"/>
      <c r="I342" s="15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1:18" ht="12.75" x14ac:dyDescent="0.2">
      <c r="A343" s="11"/>
      <c r="B343" s="15"/>
      <c r="C343" s="15"/>
      <c r="D343" s="15"/>
      <c r="E343" s="15"/>
      <c r="F343" s="15"/>
      <c r="G343" s="15"/>
      <c r="H343" s="15"/>
      <c r="I343" s="15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12.75" x14ac:dyDescent="0.2">
      <c r="A344" s="11"/>
      <c r="B344" s="15"/>
      <c r="C344" s="15"/>
      <c r="D344" s="15"/>
      <c r="E344" s="15"/>
      <c r="F344" s="15"/>
      <c r="G344" s="15"/>
      <c r="H344" s="15"/>
      <c r="I344" s="15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1:18" ht="12.75" x14ac:dyDescent="0.2">
      <c r="A345" s="11"/>
      <c r="B345" s="15"/>
      <c r="C345" s="15"/>
      <c r="D345" s="15"/>
      <c r="E345" s="15"/>
      <c r="F345" s="15"/>
      <c r="G345" s="15"/>
      <c r="H345" s="15"/>
      <c r="I345" s="15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1:18" ht="12.75" x14ac:dyDescent="0.2">
      <c r="A346" s="11"/>
      <c r="B346" s="15"/>
      <c r="C346" s="15"/>
      <c r="D346" s="15"/>
      <c r="E346" s="15"/>
      <c r="F346" s="15"/>
      <c r="G346" s="15"/>
      <c r="H346" s="15"/>
      <c r="I346" s="15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1:18" ht="12.75" x14ac:dyDescent="0.2">
      <c r="A347" s="11"/>
      <c r="B347" s="15"/>
      <c r="C347" s="15"/>
      <c r="D347" s="15"/>
      <c r="E347" s="15"/>
      <c r="F347" s="15"/>
      <c r="G347" s="15"/>
      <c r="H347" s="15"/>
      <c r="I347" s="15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1:18" ht="12.75" x14ac:dyDescent="0.2">
      <c r="A348" s="11"/>
      <c r="B348" s="15"/>
      <c r="C348" s="15"/>
      <c r="D348" s="15"/>
      <c r="E348" s="15"/>
      <c r="F348" s="15"/>
      <c r="G348" s="15"/>
      <c r="H348" s="15"/>
      <c r="I348" s="15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1:18" ht="12.75" x14ac:dyDescent="0.2">
      <c r="A349" s="11"/>
      <c r="B349" s="15"/>
      <c r="C349" s="15"/>
      <c r="D349" s="15"/>
      <c r="E349" s="15"/>
      <c r="F349" s="15"/>
      <c r="G349" s="15"/>
      <c r="H349" s="15"/>
      <c r="I349" s="15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 ht="12.75" x14ac:dyDescent="0.2">
      <c r="A350" s="11"/>
      <c r="B350" s="15"/>
      <c r="C350" s="15"/>
      <c r="D350" s="15"/>
      <c r="E350" s="15"/>
      <c r="F350" s="15"/>
      <c r="G350" s="15"/>
      <c r="H350" s="15"/>
      <c r="I350" s="15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1:18" ht="12.75" x14ac:dyDescent="0.2">
      <c r="A351" s="11"/>
      <c r="B351" s="15"/>
      <c r="C351" s="15"/>
      <c r="D351" s="15"/>
      <c r="E351" s="15"/>
      <c r="F351" s="15"/>
      <c r="G351" s="15"/>
      <c r="H351" s="15"/>
      <c r="I351" s="15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1:18" ht="12.75" x14ac:dyDescent="0.2">
      <c r="A352" s="11"/>
      <c r="B352" s="15"/>
      <c r="C352" s="15"/>
      <c r="D352" s="15"/>
      <c r="E352" s="15"/>
      <c r="F352" s="15"/>
      <c r="G352" s="15"/>
      <c r="H352" s="15"/>
      <c r="I352" s="15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1:18" ht="12.75" x14ac:dyDescent="0.2">
      <c r="A353" s="11"/>
      <c r="B353" s="15"/>
      <c r="C353" s="15"/>
      <c r="D353" s="15"/>
      <c r="E353" s="15"/>
      <c r="F353" s="15"/>
      <c r="G353" s="15"/>
      <c r="H353" s="15"/>
      <c r="I353" s="15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1:18" ht="12.75" x14ac:dyDescent="0.2">
      <c r="A354" s="11"/>
      <c r="B354" s="15"/>
      <c r="C354" s="15"/>
      <c r="D354" s="15"/>
      <c r="E354" s="15"/>
      <c r="F354" s="15"/>
      <c r="G354" s="15"/>
      <c r="H354" s="15"/>
      <c r="I354" s="15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ht="12.75" x14ac:dyDescent="0.2">
      <c r="A355" s="11"/>
      <c r="B355" s="15"/>
      <c r="C355" s="15"/>
      <c r="D355" s="15"/>
      <c r="E355" s="15"/>
      <c r="F355" s="15"/>
      <c r="G355" s="15"/>
      <c r="H355" s="15"/>
      <c r="I355" s="15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1:18" ht="12.75" x14ac:dyDescent="0.2">
      <c r="A356" s="11"/>
      <c r="B356" s="15"/>
      <c r="C356" s="15"/>
      <c r="D356" s="15"/>
      <c r="E356" s="15"/>
      <c r="F356" s="15"/>
      <c r="G356" s="15"/>
      <c r="H356" s="15"/>
      <c r="I356" s="15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1:18" ht="12.75" x14ac:dyDescent="0.2">
      <c r="A357" s="11"/>
      <c r="B357" s="15"/>
      <c r="C357" s="15"/>
      <c r="D357" s="15"/>
      <c r="E357" s="15"/>
      <c r="F357" s="15"/>
      <c r="G357" s="15"/>
      <c r="H357" s="15"/>
      <c r="I357" s="15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2.75" x14ac:dyDescent="0.2">
      <c r="A358" s="11"/>
      <c r="B358" s="15"/>
      <c r="C358" s="15"/>
      <c r="D358" s="15"/>
      <c r="E358" s="15"/>
      <c r="F358" s="15"/>
      <c r="G358" s="15"/>
      <c r="H358" s="15"/>
      <c r="I358" s="15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 ht="12.75" x14ac:dyDescent="0.2">
      <c r="A359" s="11"/>
      <c r="B359" s="15"/>
      <c r="C359" s="15"/>
      <c r="D359" s="15"/>
      <c r="E359" s="15"/>
      <c r="F359" s="15"/>
      <c r="G359" s="15"/>
      <c r="H359" s="15"/>
      <c r="I359" s="15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1:18" ht="12.75" x14ac:dyDescent="0.2">
      <c r="A360" s="11"/>
      <c r="B360" s="15"/>
      <c r="C360" s="15"/>
      <c r="D360" s="15"/>
      <c r="E360" s="15"/>
      <c r="F360" s="15"/>
      <c r="G360" s="15"/>
      <c r="H360" s="15"/>
      <c r="I360" s="15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1:18" ht="12.75" x14ac:dyDescent="0.2">
      <c r="A361" s="11"/>
      <c r="B361" s="15"/>
      <c r="C361" s="15"/>
      <c r="D361" s="15"/>
      <c r="E361" s="15"/>
      <c r="F361" s="15"/>
      <c r="G361" s="15"/>
      <c r="H361" s="15"/>
      <c r="I361" s="15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1:18" ht="12.75" x14ac:dyDescent="0.2">
      <c r="A362" s="11"/>
      <c r="B362" s="15"/>
      <c r="C362" s="15"/>
      <c r="D362" s="15"/>
      <c r="E362" s="15"/>
      <c r="F362" s="15"/>
      <c r="G362" s="15"/>
      <c r="H362" s="15"/>
      <c r="I362" s="15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1:18" ht="12.75" x14ac:dyDescent="0.2">
      <c r="A363" s="11"/>
      <c r="B363" s="15"/>
      <c r="C363" s="15"/>
      <c r="D363" s="15"/>
      <c r="E363" s="15"/>
      <c r="F363" s="15"/>
      <c r="G363" s="15"/>
      <c r="H363" s="15"/>
      <c r="I363" s="15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2.75" x14ac:dyDescent="0.2">
      <c r="A364" s="11"/>
      <c r="B364" s="15"/>
      <c r="C364" s="15"/>
      <c r="D364" s="15"/>
      <c r="E364" s="15"/>
      <c r="F364" s="15"/>
      <c r="G364" s="15"/>
      <c r="H364" s="15"/>
      <c r="I364" s="15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 ht="12.75" x14ac:dyDescent="0.2">
      <c r="A365" s="11"/>
      <c r="B365" s="15"/>
      <c r="C365" s="15"/>
      <c r="D365" s="15"/>
      <c r="E365" s="15"/>
      <c r="F365" s="15"/>
      <c r="G365" s="15"/>
      <c r="H365" s="15"/>
      <c r="I365" s="15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1:18" ht="12.75" x14ac:dyDescent="0.2">
      <c r="A366" s="11"/>
      <c r="B366" s="15"/>
      <c r="C366" s="15"/>
      <c r="D366" s="15"/>
      <c r="E366" s="15"/>
      <c r="F366" s="15"/>
      <c r="G366" s="15"/>
      <c r="H366" s="15"/>
      <c r="I366" s="15"/>
      <c r="J366" s="11"/>
      <c r="K366" s="11"/>
      <c r="L366" s="11"/>
      <c r="M366" s="11"/>
      <c r="N366" s="11"/>
      <c r="O366" s="11"/>
      <c r="P366" s="11"/>
      <c r="Q366" s="11"/>
      <c r="R366" s="11"/>
    </row>
    <row r="367" spans="1:18" ht="12.75" x14ac:dyDescent="0.2">
      <c r="A367" s="11"/>
      <c r="B367" s="15"/>
      <c r="C367" s="15"/>
      <c r="D367" s="15"/>
      <c r="E367" s="15"/>
      <c r="F367" s="15"/>
      <c r="G367" s="15"/>
      <c r="H367" s="15"/>
      <c r="I367" s="15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1:18" ht="12.75" x14ac:dyDescent="0.2">
      <c r="A368" s="11"/>
      <c r="B368" s="15"/>
      <c r="C368" s="15"/>
      <c r="D368" s="15"/>
      <c r="E368" s="15"/>
      <c r="F368" s="15"/>
      <c r="G368" s="15"/>
      <c r="H368" s="15"/>
      <c r="I368" s="15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1:18" ht="12.75" x14ac:dyDescent="0.2">
      <c r="A369" s="11"/>
      <c r="B369" s="15"/>
      <c r="C369" s="15"/>
      <c r="D369" s="15"/>
      <c r="E369" s="15"/>
      <c r="F369" s="15"/>
      <c r="G369" s="15"/>
      <c r="H369" s="15"/>
      <c r="I369" s="15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ht="12.75" x14ac:dyDescent="0.2">
      <c r="A370" s="11"/>
      <c r="B370" s="15"/>
      <c r="C370" s="15"/>
      <c r="D370" s="15"/>
      <c r="E370" s="15"/>
      <c r="F370" s="15"/>
      <c r="G370" s="15"/>
      <c r="H370" s="15"/>
      <c r="I370" s="15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 ht="12.75" x14ac:dyDescent="0.2">
      <c r="A371" s="11"/>
      <c r="B371" s="15"/>
      <c r="C371" s="15"/>
      <c r="D371" s="15"/>
      <c r="E371" s="15"/>
      <c r="F371" s="15"/>
      <c r="G371" s="15"/>
      <c r="H371" s="15"/>
      <c r="I371" s="15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1:18" ht="12.75" x14ac:dyDescent="0.2">
      <c r="A372" s="11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ht="12.75" x14ac:dyDescent="0.2">
      <c r="A373" s="11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ht="12.75" x14ac:dyDescent="0.2">
      <c r="A374" s="11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ht="12.75" x14ac:dyDescent="0.2">
      <c r="A375" s="11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ht="12.75" x14ac:dyDescent="0.2">
      <c r="A376" s="11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ht="12.75" x14ac:dyDescent="0.2">
      <c r="A377" s="11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ht="12.75" x14ac:dyDescent="0.2">
      <c r="A378" s="11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ht="12.75" x14ac:dyDescent="0.2">
      <c r="A379" s="11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ht="12.75" x14ac:dyDescent="0.2">
      <c r="A380" s="11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ht="12.75" x14ac:dyDescent="0.2">
      <c r="A381" s="11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ht="12.75" x14ac:dyDescent="0.2">
      <c r="A382" s="11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ht="12.75" x14ac:dyDescent="0.2">
      <c r="A383" s="11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ht="12.75" x14ac:dyDescent="0.2">
      <c r="A384" s="11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ht="12.75" x14ac:dyDescent="0.2">
      <c r="A385" s="11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ht="12.75" x14ac:dyDescent="0.2">
      <c r="A386" s="11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ht="12.75" x14ac:dyDescent="0.2">
      <c r="A387" s="11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ht="12.75" x14ac:dyDescent="0.2">
      <c r="A388" s="11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ht="12.75" x14ac:dyDescent="0.2">
      <c r="A389" s="11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ht="12.75" x14ac:dyDescent="0.2">
      <c r="A390" s="11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ht="12.75" x14ac:dyDescent="0.2">
      <c r="A391" s="11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ht="12.75" x14ac:dyDescent="0.2">
      <c r="A392" s="11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ht="12.75" x14ac:dyDescent="0.2">
      <c r="A393" s="11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ht="12.75" x14ac:dyDescent="0.2">
      <c r="A394" s="11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ht="12.75" x14ac:dyDescent="0.2">
      <c r="A395" s="11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ht="12.75" x14ac:dyDescent="0.2">
      <c r="A396" s="11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ht="12.75" x14ac:dyDescent="0.2">
      <c r="A397" s="11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ht="12.75" x14ac:dyDescent="0.2">
      <c r="A398" s="11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ht="12.75" x14ac:dyDescent="0.2">
      <c r="A399" s="11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ht="12.75" x14ac:dyDescent="0.2">
      <c r="A400" s="11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ht="12.75" x14ac:dyDescent="0.2">
      <c r="A401" s="11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ht="12.75" x14ac:dyDescent="0.2">
      <c r="A402" s="11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ht="12.75" x14ac:dyDescent="0.2">
      <c r="A403" s="11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ht="12.75" x14ac:dyDescent="0.2">
      <c r="A404" s="11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ht="12.75" x14ac:dyDescent="0.2">
      <c r="A405" s="11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ht="12.75" x14ac:dyDescent="0.2">
      <c r="A406" s="11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ht="12.75" x14ac:dyDescent="0.2">
      <c r="A407" s="11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ht="12.75" x14ac:dyDescent="0.2">
      <c r="A408" s="11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ht="12.75" x14ac:dyDescent="0.2">
      <c r="A409" s="11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ht="12.75" x14ac:dyDescent="0.2">
      <c r="A410" s="11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ht="12.75" x14ac:dyDescent="0.2">
      <c r="A411" s="11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ht="12.75" x14ac:dyDescent="0.2">
      <c r="A412" s="11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ht="12.75" x14ac:dyDescent="0.2">
      <c r="A413" s="11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ht="12.75" x14ac:dyDescent="0.2">
      <c r="A414" s="11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ht="12.75" x14ac:dyDescent="0.2">
      <c r="A415" s="11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ht="12.75" x14ac:dyDescent="0.2">
      <c r="A416" s="11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ht="12.75" x14ac:dyDescent="0.2">
      <c r="A417" s="11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ht="12.75" x14ac:dyDescent="0.2">
      <c r="A418" s="11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ht="12.75" x14ac:dyDescent="0.2">
      <c r="A419" s="11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ht="12.75" x14ac:dyDescent="0.2">
      <c r="A420" s="11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ht="12.75" x14ac:dyDescent="0.2">
      <c r="A421" s="11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ht="12.75" x14ac:dyDescent="0.2">
      <c r="A422" s="11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ht="12.75" x14ac:dyDescent="0.2">
      <c r="A423" s="11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ht="12.75" x14ac:dyDescent="0.2">
      <c r="A424" s="11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ht="12.75" x14ac:dyDescent="0.2">
      <c r="A425" s="11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ht="12.75" x14ac:dyDescent="0.2">
      <c r="A426" s="11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ht="12.75" x14ac:dyDescent="0.2">
      <c r="A427" s="11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ht="12.75" x14ac:dyDescent="0.2">
      <c r="A428" s="11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ht="12.75" x14ac:dyDescent="0.2">
      <c r="A429" s="11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ht="12.75" x14ac:dyDescent="0.2">
      <c r="A430" s="11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ht="12.75" x14ac:dyDescent="0.2">
      <c r="A431" s="11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ht="12.75" x14ac:dyDescent="0.2">
      <c r="A432" s="11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ht="12.75" x14ac:dyDescent="0.2">
      <c r="A433" s="11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ht="12.75" x14ac:dyDescent="0.2">
      <c r="A434" s="11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ht="12.75" x14ac:dyDescent="0.2">
      <c r="A435" s="11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ht="12.75" x14ac:dyDescent="0.2">
      <c r="A436" s="11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ht="12.75" x14ac:dyDescent="0.2">
      <c r="A437" s="11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ht="12.75" x14ac:dyDescent="0.2">
      <c r="A438" s="11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ht="12.75" x14ac:dyDescent="0.2">
      <c r="A439" s="11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ht="12.75" x14ac:dyDescent="0.2">
      <c r="A440" s="11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ht="12.75" x14ac:dyDescent="0.2">
      <c r="A441" s="11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ht="12.75" x14ac:dyDescent="0.2">
      <c r="A442" s="11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ht="12.75" x14ac:dyDescent="0.2">
      <c r="A443" s="11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ht="12.75" x14ac:dyDescent="0.2">
      <c r="A444" s="11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ht="12.75" x14ac:dyDescent="0.2">
      <c r="A445" s="11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ht="12.75" x14ac:dyDescent="0.2">
      <c r="A446" s="11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ht="12.75" x14ac:dyDescent="0.2">
      <c r="A447" s="11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ht="12.75" x14ac:dyDescent="0.2">
      <c r="A448" s="11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ht="12.75" x14ac:dyDescent="0.2">
      <c r="A449" s="11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ht="12.75" x14ac:dyDescent="0.2">
      <c r="A450" s="11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ht="12.75" x14ac:dyDescent="0.2">
      <c r="A451" s="11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ht="12.75" x14ac:dyDescent="0.2">
      <c r="A452" s="11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ht="12.75" x14ac:dyDescent="0.2">
      <c r="A453" s="11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ht="12.75" x14ac:dyDescent="0.2">
      <c r="A454" s="11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ht="12.75" x14ac:dyDescent="0.2">
      <c r="A455" s="11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ht="12.75" x14ac:dyDescent="0.2">
      <c r="A456" s="11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ht="12.75" x14ac:dyDescent="0.2">
      <c r="A457" s="11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ht="12.75" x14ac:dyDescent="0.2">
      <c r="A458" s="11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ht="12.75" x14ac:dyDescent="0.2">
      <c r="A459" s="11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ht="12.75" x14ac:dyDescent="0.2">
      <c r="A460" s="11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ht="12.75" x14ac:dyDescent="0.2">
      <c r="A461" s="11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ht="12.75" x14ac:dyDescent="0.2">
      <c r="A462" s="11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ht="12.75" x14ac:dyDescent="0.2">
      <c r="A463" s="11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ht="12.75" x14ac:dyDescent="0.2">
      <c r="A464" s="11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ht="12.75" x14ac:dyDescent="0.2">
      <c r="A465" s="11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ht="12.75" x14ac:dyDescent="0.2">
      <c r="A466" s="11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ht="12.75" x14ac:dyDescent="0.2">
      <c r="A467" s="11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ht="12.75" x14ac:dyDescent="0.2">
      <c r="A468" s="11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ht="12.75" x14ac:dyDescent="0.2">
      <c r="A469" s="11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ht="12.75" x14ac:dyDescent="0.2">
      <c r="A470" s="11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ht="12.75" x14ac:dyDescent="0.2">
      <c r="A471" s="11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ht="12.75" x14ac:dyDescent="0.2">
      <c r="A472" s="11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ht="12.75" x14ac:dyDescent="0.2">
      <c r="A473" s="11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ht="12.75" x14ac:dyDescent="0.2">
      <c r="A474" s="11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ht="12.75" x14ac:dyDescent="0.2">
      <c r="A475" s="11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ht="12.75" x14ac:dyDescent="0.2">
      <c r="A476" s="11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ht="12.75" x14ac:dyDescent="0.2">
      <c r="A477" s="11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ht="12.75" x14ac:dyDescent="0.2">
      <c r="A478" s="11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ht="12.75" x14ac:dyDescent="0.2">
      <c r="A479" s="11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ht="12.75" x14ac:dyDescent="0.2">
      <c r="A480" s="11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ht="12.75" x14ac:dyDescent="0.2">
      <c r="A481" s="11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ht="12.75" x14ac:dyDescent="0.2">
      <c r="A482" s="11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ht="12.75" x14ac:dyDescent="0.2">
      <c r="A483" s="11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ht="12.75" x14ac:dyDescent="0.2">
      <c r="A484" s="11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ht="12.75" x14ac:dyDescent="0.2">
      <c r="A485" s="11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ht="12.75" x14ac:dyDescent="0.2">
      <c r="A486" s="11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ht="12.75" x14ac:dyDescent="0.2">
      <c r="A487" s="11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ht="12.75" x14ac:dyDescent="0.2">
      <c r="A488" s="11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ht="12.75" x14ac:dyDescent="0.2">
      <c r="A489" s="11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ht="12.75" x14ac:dyDescent="0.2">
      <c r="A490" s="11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ht="12.75" x14ac:dyDescent="0.2">
      <c r="A491" s="11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ht="12.75" x14ac:dyDescent="0.2">
      <c r="A492" s="11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ht="12.75" x14ac:dyDescent="0.2">
      <c r="A493" s="11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ht="12.75" x14ac:dyDescent="0.2">
      <c r="A494" s="11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ht="12.75" x14ac:dyDescent="0.2">
      <c r="A495" s="11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ht="12.75" x14ac:dyDescent="0.2">
      <c r="A496" s="11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ht="12.75" x14ac:dyDescent="0.2">
      <c r="A497" s="11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ht="12.75" x14ac:dyDescent="0.2">
      <c r="A498" s="11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ht="12.75" x14ac:dyDescent="0.2">
      <c r="A499" s="11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ht="12.75" x14ac:dyDescent="0.2">
      <c r="A500" s="11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ht="12.75" x14ac:dyDescent="0.2">
      <c r="A501" s="11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ht="12.75" x14ac:dyDescent="0.2">
      <c r="A502" s="11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ht="12.75" x14ac:dyDescent="0.2">
      <c r="A503" s="11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ht="12.75" x14ac:dyDescent="0.2">
      <c r="A504" s="11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ht="12.75" x14ac:dyDescent="0.2">
      <c r="A505" s="11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ht="12.75" x14ac:dyDescent="0.2">
      <c r="A506" s="11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ht="12.75" x14ac:dyDescent="0.2">
      <c r="A507" s="11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ht="12.75" x14ac:dyDescent="0.2">
      <c r="A508" s="11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ht="12.75" x14ac:dyDescent="0.2">
      <c r="A509" s="11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ht="12.75" x14ac:dyDescent="0.2">
      <c r="A510" s="11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ht="12.75" x14ac:dyDescent="0.2">
      <c r="A511" s="11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ht="12.75" x14ac:dyDescent="0.2">
      <c r="A512" s="11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 spans="1:18" ht="12.75" x14ac:dyDescent="0.2">
      <c r="A513" s="11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ht="12.75" x14ac:dyDescent="0.2">
      <c r="A514" s="11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 spans="1:18" ht="12.75" x14ac:dyDescent="0.2">
      <c r="A515" s="11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ht="12.75" x14ac:dyDescent="0.2">
      <c r="A516" s="11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 spans="1:18" ht="12.75" x14ac:dyDescent="0.2">
      <c r="A517" s="11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ht="12.75" x14ac:dyDescent="0.2">
      <c r="A518" s="11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 spans="1:18" ht="12.75" x14ac:dyDescent="0.2">
      <c r="A519" s="11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ht="12.75" x14ac:dyDescent="0.2">
      <c r="A520" s="11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 spans="1:18" ht="12.75" x14ac:dyDescent="0.2">
      <c r="A521" s="11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ht="12.75" x14ac:dyDescent="0.2">
      <c r="A522" s="11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 spans="1:18" ht="12.75" x14ac:dyDescent="0.2">
      <c r="A523" s="11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ht="12.75" x14ac:dyDescent="0.2">
      <c r="A524" s="11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 spans="1:18" ht="12.75" x14ac:dyDescent="0.2">
      <c r="A525" s="11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 spans="1:18" ht="12.75" x14ac:dyDescent="0.2">
      <c r="A526" s="11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 spans="1:18" ht="12.75" x14ac:dyDescent="0.2">
      <c r="A527" s="11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ht="12.75" x14ac:dyDescent="0.2">
      <c r="A528" s="11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 spans="1:18" ht="12.75" x14ac:dyDescent="0.2">
      <c r="A529" s="11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ht="12.75" x14ac:dyDescent="0.2">
      <c r="A530" s="11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 spans="1:18" ht="12.75" x14ac:dyDescent="0.2">
      <c r="A531" s="11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ht="12.75" x14ac:dyDescent="0.2">
      <c r="A532" s="11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  <row r="533" spans="1:18" ht="12.75" x14ac:dyDescent="0.2">
      <c r="A533" s="11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</row>
    <row r="534" spans="1:18" ht="12.75" x14ac:dyDescent="0.2">
      <c r="A534" s="11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</row>
    <row r="535" spans="1:18" ht="12.75" x14ac:dyDescent="0.2">
      <c r="A535" s="11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</row>
    <row r="536" spans="1:18" ht="12.75" x14ac:dyDescent="0.2">
      <c r="A536" s="11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</row>
    <row r="537" spans="1:18" ht="12.75" x14ac:dyDescent="0.2">
      <c r="A537" s="11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</row>
    <row r="538" spans="1:18" ht="12.75" x14ac:dyDescent="0.2">
      <c r="A538" s="11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</row>
    <row r="539" spans="1:18" ht="12.75" x14ac:dyDescent="0.2">
      <c r="A539" s="11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</row>
    <row r="540" spans="1:18" ht="12.75" x14ac:dyDescent="0.2">
      <c r="A540" s="11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</row>
    <row r="541" spans="1:18" ht="12.75" x14ac:dyDescent="0.2">
      <c r="A541" s="11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</row>
    <row r="542" spans="1:18" ht="12.75" x14ac:dyDescent="0.2">
      <c r="A542" s="11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</row>
    <row r="543" spans="1:18" ht="12.75" x14ac:dyDescent="0.2">
      <c r="A543" s="11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</row>
    <row r="544" spans="1:18" ht="12.75" x14ac:dyDescent="0.2">
      <c r="A544" s="11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</row>
    <row r="545" spans="1:18" ht="12.75" x14ac:dyDescent="0.2">
      <c r="A545" s="11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</row>
    <row r="546" spans="1:18" ht="12.75" x14ac:dyDescent="0.2">
      <c r="A546" s="11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</row>
    <row r="547" spans="1:18" ht="12.75" x14ac:dyDescent="0.2">
      <c r="A547" s="11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</row>
    <row r="548" spans="1:18" ht="12.75" x14ac:dyDescent="0.2">
      <c r="A548" s="11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</row>
    <row r="549" spans="1:18" ht="12.75" x14ac:dyDescent="0.2">
      <c r="A549" s="11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</row>
    <row r="550" spans="1:18" ht="12.75" x14ac:dyDescent="0.2">
      <c r="A550" s="11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</row>
    <row r="551" spans="1:18" ht="12.75" x14ac:dyDescent="0.2">
      <c r="A551" s="11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</row>
    <row r="552" spans="1:18" ht="12.75" x14ac:dyDescent="0.2">
      <c r="A552" s="11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</row>
    <row r="553" spans="1:18" ht="12.75" x14ac:dyDescent="0.2">
      <c r="A553" s="11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</row>
    <row r="554" spans="1:18" ht="12.75" x14ac:dyDescent="0.2">
      <c r="A554" s="11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</row>
    <row r="555" spans="1:18" ht="12.75" x14ac:dyDescent="0.2">
      <c r="A555" s="11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</row>
    <row r="556" spans="1:18" ht="12.75" x14ac:dyDescent="0.2">
      <c r="A556" s="11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</row>
    <row r="557" spans="1:18" ht="12.75" x14ac:dyDescent="0.2">
      <c r="A557" s="11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</row>
    <row r="558" spans="1:18" ht="12.75" x14ac:dyDescent="0.2">
      <c r="A558" s="11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</row>
    <row r="559" spans="1:18" ht="12.75" x14ac:dyDescent="0.2">
      <c r="A559" s="11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</row>
    <row r="560" spans="1:18" ht="12.75" x14ac:dyDescent="0.2">
      <c r="A560" s="11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</row>
    <row r="561" spans="1:18" ht="12.75" x14ac:dyDescent="0.2">
      <c r="A561" s="11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</row>
    <row r="562" spans="1:18" ht="12.75" x14ac:dyDescent="0.2">
      <c r="A562" s="11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</row>
    <row r="563" spans="1:18" ht="12.75" x14ac:dyDescent="0.2">
      <c r="A563" s="11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</row>
    <row r="564" spans="1:18" ht="12.75" x14ac:dyDescent="0.2">
      <c r="A564" s="11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</row>
    <row r="565" spans="1:18" ht="12.75" x14ac:dyDescent="0.2">
      <c r="A565" s="11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</row>
    <row r="566" spans="1:18" ht="12.75" x14ac:dyDescent="0.2">
      <c r="A566" s="11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</row>
    <row r="567" spans="1:18" ht="12.75" x14ac:dyDescent="0.2">
      <c r="A567" s="11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</row>
    <row r="568" spans="1:18" ht="12.75" x14ac:dyDescent="0.2">
      <c r="A568" s="11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</row>
    <row r="569" spans="1:18" ht="12.75" x14ac:dyDescent="0.2">
      <c r="A569" s="11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</row>
    <row r="570" spans="1:18" ht="12.75" x14ac:dyDescent="0.2">
      <c r="A570" s="11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</row>
    <row r="571" spans="1:18" ht="12.75" x14ac:dyDescent="0.2">
      <c r="A571" s="11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</row>
    <row r="572" spans="1:18" ht="12.75" x14ac:dyDescent="0.2">
      <c r="A572" s="11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</row>
    <row r="573" spans="1:18" ht="12.75" x14ac:dyDescent="0.2">
      <c r="A573" s="11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</row>
    <row r="574" spans="1:18" ht="12.75" x14ac:dyDescent="0.2">
      <c r="A574" s="11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</row>
    <row r="575" spans="1:18" ht="12.75" x14ac:dyDescent="0.2">
      <c r="A575" s="11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</row>
    <row r="576" spans="1:18" ht="12.75" x14ac:dyDescent="0.2">
      <c r="A576" s="11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</row>
    <row r="577" spans="1:18" ht="12.75" x14ac:dyDescent="0.2">
      <c r="A577" s="11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</row>
    <row r="578" spans="1:18" ht="12.75" x14ac:dyDescent="0.2">
      <c r="A578" s="11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</row>
    <row r="579" spans="1:18" ht="12.75" x14ac:dyDescent="0.2">
      <c r="A579" s="11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</row>
    <row r="580" spans="1:18" ht="12.75" x14ac:dyDescent="0.2">
      <c r="A580" s="11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</row>
    <row r="581" spans="1:18" ht="12.75" x14ac:dyDescent="0.2">
      <c r="A581" s="11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</row>
    <row r="582" spans="1:18" ht="12.75" x14ac:dyDescent="0.2">
      <c r="A582" s="11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</row>
    <row r="583" spans="1:18" ht="12.75" x14ac:dyDescent="0.2">
      <c r="A583" s="11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</row>
    <row r="584" spans="1:18" ht="12.75" x14ac:dyDescent="0.2">
      <c r="A584" s="11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</row>
    <row r="585" spans="1:18" ht="12.75" x14ac:dyDescent="0.2">
      <c r="A585" s="11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</row>
    <row r="586" spans="1:18" ht="12.75" x14ac:dyDescent="0.2">
      <c r="A586" s="11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</row>
    <row r="587" spans="1:18" ht="12.75" x14ac:dyDescent="0.2">
      <c r="A587" s="11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</row>
    <row r="588" spans="1:18" ht="12.75" x14ac:dyDescent="0.2">
      <c r="A588" s="11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</row>
    <row r="589" spans="1:18" ht="12.75" x14ac:dyDescent="0.2">
      <c r="A589" s="11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</row>
    <row r="590" spans="1:18" ht="12.75" x14ac:dyDescent="0.2">
      <c r="A590" s="11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</row>
    <row r="591" spans="1:18" ht="12.75" x14ac:dyDescent="0.2">
      <c r="A591" s="11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</row>
    <row r="592" spans="1:18" ht="12.75" x14ac:dyDescent="0.2">
      <c r="A592" s="11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</row>
    <row r="593" spans="1:18" ht="12.75" x14ac:dyDescent="0.2">
      <c r="A593" s="11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</row>
    <row r="594" spans="1:18" ht="12.75" x14ac:dyDescent="0.2">
      <c r="A594" s="11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</row>
    <row r="595" spans="1:18" ht="12.75" x14ac:dyDescent="0.2">
      <c r="A595" s="11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</row>
    <row r="596" spans="1:18" ht="12.75" x14ac:dyDescent="0.2">
      <c r="A596" s="11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</row>
    <row r="597" spans="1:18" ht="12.75" x14ac:dyDescent="0.2">
      <c r="A597" s="11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</row>
    <row r="598" spans="1:18" ht="12.75" x14ac:dyDescent="0.2">
      <c r="A598" s="11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</row>
    <row r="599" spans="1:18" ht="12.75" x14ac:dyDescent="0.2">
      <c r="A599" s="11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</row>
    <row r="600" spans="1:18" ht="12.75" x14ac:dyDescent="0.2">
      <c r="A600" s="11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</row>
    <row r="601" spans="1:18" ht="12.75" x14ac:dyDescent="0.2">
      <c r="A601" s="11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</row>
    <row r="602" spans="1:18" ht="12.75" x14ac:dyDescent="0.2">
      <c r="A602" s="11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</row>
    <row r="603" spans="1:18" ht="12.75" x14ac:dyDescent="0.2">
      <c r="A603" s="11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</row>
    <row r="604" spans="1:18" ht="12.75" x14ac:dyDescent="0.2">
      <c r="A604" s="11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</row>
    <row r="605" spans="1:18" ht="12.75" x14ac:dyDescent="0.2">
      <c r="A605" s="11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</row>
    <row r="606" spans="1:18" ht="12.75" x14ac:dyDescent="0.2">
      <c r="A606" s="11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</row>
    <row r="607" spans="1:18" ht="12.75" x14ac:dyDescent="0.2">
      <c r="A607" s="11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</row>
    <row r="608" spans="1:18" ht="12.75" x14ac:dyDescent="0.2">
      <c r="A608" s="11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</row>
    <row r="609" spans="1:18" ht="12.75" x14ac:dyDescent="0.2">
      <c r="A609" s="11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</row>
    <row r="610" spans="1:18" ht="12.75" x14ac:dyDescent="0.2">
      <c r="A610" s="11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</row>
    <row r="611" spans="1:18" ht="12.75" x14ac:dyDescent="0.2">
      <c r="A611" s="11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</row>
    <row r="612" spans="1:18" ht="12.75" x14ac:dyDescent="0.2">
      <c r="A612" s="11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</row>
    <row r="613" spans="1:18" ht="12.75" x14ac:dyDescent="0.2">
      <c r="A613" s="11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</row>
    <row r="614" spans="1:18" ht="12.75" x14ac:dyDescent="0.2">
      <c r="A614" s="11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</row>
    <row r="615" spans="1:18" ht="12.75" x14ac:dyDescent="0.2">
      <c r="A615" s="11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</row>
    <row r="616" spans="1:18" ht="12.75" x14ac:dyDescent="0.2">
      <c r="A616" s="11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</row>
    <row r="617" spans="1:18" ht="12.75" x14ac:dyDescent="0.2">
      <c r="A617" s="11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</row>
    <row r="618" spans="1:18" ht="12.75" x14ac:dyDescent="0.2">
      <c r="A618" s="11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</row>
    <row r="619" spans="1:18" ht="12.75" x14ac:dyDescent="0.2">
      <c r="A619" s="11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</row>
    <row r="620" spans="1:18" ht="12.75" x14ac:dyDescent="0.2">
      <c r="A620" s="11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</row>
    <row r="621" spans="1:18" ht="12.75" x14ac:dyDescent="0.2">
      <c r="A621" s="11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</row>
    <row r="622" spans="1:18" ht="12.75" x14ac:dyDescent="0.2">
      <c r="A622" s="11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</row>
    <row r="623" spans="1:18" ht="12.75" x14ac:dyDescent="0.2">
      <c r="A623" s="11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</row>
    <row r="624" spans="1:18" ht="12.75" x14ac:dyDescent="0.2">
      <c r="A624" s="11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</row>
    <row r="625" spans="1:18" ht="12.75" x14ac:dyDescent="0.2">
      <c r="A625" s="11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</row>
    <row r="626" spans="1:18" ht="12.75" x14ac:dyDescent="0.2">
      <c r="A626" s="11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</row>
    <row r="627" spans="1:18" ht="12.75" x14ac:dyDescent="0.2">
      <c r="A627" s="11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</row>
    <row r="628" spans="1:18" ht="12.75" x14ac:dyDescent="0.2">
      <c r="A628" s="11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</row>
    <row r="629" spans="1:18" ht="12.75" x14ac:dyDescent="0.2">
      <c r="A629" s="11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</row>
    <row r="630" spans="1:18" ht="12.75" x14ac:dyDescent="0.2">
      <c r="A630" s="11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</row>
    <row r="631" spans="1:18" ht="12.75" x14ac:dyDescent="0.2">
      <c r="A631" s="11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</row>
    <row r="632" spans="1:18" ht="12.75" x14ac:dyDescent="0.2">
      <c r="A632" s="11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</row>
    <row r="633" spans="1:18" ht="12.75" x14ac:dyDescent="0.2">
      <c r="A633" s="11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</row>
    <row r="634" spans="1:18" ht="12.75" x14ac:dyDescent="0.2">
      <c r="A634" s="11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</row>
    <row r="635" spans="1:18" ht="12.75" x14ac:dyDescent="0.2">
      <c r="A635" s="11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</row>
    <row r="636" spans="1:18" ht="12.75" x14ac:dyDescent="0.2">
      <c r="A636" s="11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</row>
    <row r="637" spans="1:18" ht="12.75" x14ac:dyDescent="0.2">
      <c r="A637" s="11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</row>
    <row r="638" spans="1:18" ht="12.75" x14ac:dyDescent="0.2">
      <c r="A638" s="11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</row>
    <row r="639" spans="1:18" ht="12.75" x14ac:dyDescent="0.2">
      <c r="A639" s="11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</row>
    <row r="640" spans="1:18" ht="12.75" x14ac:dyDescent="0.2">
      <c r="A640" s="11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</row>
    <row r="641" spans="1:18" ht="12.75" x14ac:dyDescent="0.2">
      <c r="A641" s="11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</row>
    <row r="642" spans="1:18" ht="12.75" x14ac:dyDescent="0.2">
      <c r="A642" s="11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</row>
    <row r="643" spans="1:18" ht="12.75" x14ac:dyDescent="0.2">
      <c r="A643" s="11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</row>
    <row r="644" spans="1:18" ht="12.75" x14ac:dyDescent="0.2">
      <c r="A644" s="11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</row>
    <row r="645" spans="1:18" ht="12.75" x14ac:dyDescent="0.2">
      <c r="A645" s="11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</row>
    <row r="646" spans="1:18" ht="12.75" x14ac:dyDescent="0.2">
      <c r="A646" s="11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</row>
    <row r="647" spans="1:18" ht="12.75" x14ac:dyDescent="0.2">
      <c r="A647" s="11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</row>
    <row r="648" spans="1:18" ht="12.75" x14ac:dyDescent="0.2">
      <c r="A648" s="11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</row>
    <row r="649" spans="1:18" ht="12.75" x14ac:dyDescent="0.2">
      <c r="A649" s="11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</row>
    <row r="650" spans="1:18" ht="12.75" x14ac:dyDescent="0.2">
      <c r="A650" s="11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</row>
    <row r="651" spans="1:18" ht="12.75" x14ac:dyDescent="0.2">
      <c r="A651" s="11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</row>
    <row r="652" spans="1:18" ht="12.75" x14ac:dyDescent="0.2">
      <c r="A652" s="11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</row>
    <row r="653" spans="1:18" ht="12.75" x14ac:dyDescent="0.2">
      <c r="A653" s="11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</row>
    <row r="654" spans="1:18" ht="12.75" x14ac:dyDescent="0.2">
      <c r="A654" s="11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</row>
    <row r="655" spans="1:18" ht="12.75" x14ac:dyDescent="0.2">
      <c r="A655" s="11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</row>
    <row r="656" spans="1:18" ht="12.75" x14ac:dyDescent="0.2">
      <c r="A656" s="11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</row>
    <row r="657" spans="1:18" ht="12.75" x14ac:dyDescent="0.2">
      <c r="A657" s="11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</row>
    <row r="658" spans="1:18" ht="12.75" x14ac:dyDescent="0.2">
      <c r="A658" s="11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</row>
    <row r="659" spans="1:18" ht="12.75" x14ac:dyDescent="0.2">
      <c r="A659" s="11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</row>
    <row r="660" spans="1:18" ht="12.75" x14ac:dyDescent="0.2">
      <c r="A660" s="11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</row>
    <row r="661" spans="1:18" ht="12.75" x14ac:dyDescent="0.2">
      <c r="A661" s="11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</row>
    <row r="662" spans="1:18" ht="12.75" x14ac:dyDescent="0.2">
      <c r="A662" s="11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</row>
    <row r="663" spans="1:18" ht="12.75" x14ac:dyDescent="0.2">
      <c r="A663" s="11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</row>
    <row r="664" spans="1:18" ht="12.75" x14ac:dyDescent="0.2">
      <c r="A664" s="11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</row>
    <row r="665" spans="1:18" ht="12.75" x14ac:dyDescent="0.2">
      <c r="A665" s="11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</row>
    <row r="666" spans="1:18" ht="12.75" x14ac:dyDescent="0.2">
      <c r="A666" s="11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</row>
    <row r="667" spans="1:18" ht="12.75" x14ac:dyDescent="0.2">
      <c r="A667" s="11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</row>
    <row r="668" spans="1:18" ht="12.75" x14ac:dyDescent="0.2">
      <c r="A668" s="11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</row>
    <row r="669" spans="1:18" ht="12.75" x14ac:dyDescent="0.2">
      <c r="A669" s="11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</row>
    <row r="670" spans="1:18" ht="12.75" x14ac:dyDescent="0.2">
      <c r="A670" s="11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</row>
    <row r="671" spans="1:18" ht="12.75" x14ac:dyDescent="0.2">
      <c r="A671" s="11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</row>
    <row r="672" spans="1:18" ht="12.75" x14ac:dyDescent="0.2">
      <c r="A672" s="11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</row>
    <row r="673" spans="1:18" ht="12.75" x14ac:dyDescent="0.2">
      <c r="A673" s="11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</row>
    <row r="674" spans="1:18" ht="12.75" x14ac:dyDescent="0.2">
      <c r="A674" s="11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</row>
    <row r="675" spans="1:18" ht="12.75" x14ac:dyDescent="0.2">
      <c r="A675" s="11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</row>
    <row r="676" spans="1:18" ht="12.75" x14ac:dyDescent="0.2">
      <c r="A676" s="11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</row>
    <row r="677" spans="1:18" ht="12.75" x14ac:dyDescent="0.2">
      <c r="A677" s="11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</row>
    <row r="678" spans="1:18" ht="12.75" x14ac:dyDescent="0.2">
      <c r="A678" s="11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</row>
    <row r="679" spans="1:18" ht="12.75" x14ac:dyDescent="0.2">
      <c r="A679" s="11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</row>
    <row r="680" spans="1:18" ht="12.75" x14ac:dyDescent="0.2">
      <c r="A680" s="11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</row>
    <row r="681" spans="1:18" ht="12.75" x14ac:dyDescent="0.2">
      <c r="A681" s="11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</row>
    <row r="682" spans="1:18" ht="12.75" x14ac:dyDescent="0.2">
      <c r="A682" s="11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</row>
    <row r="683" spans="1:18" ht="12.75" x14ac:dyDescent="0.2">
      <c r="A683" s="11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</row>
    <row r="684" spans="1:18" ht="12.75" x14ac:dyDescent="0.2">
      <c r="A684" s="11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</row>
    <row r="685" spans="1:18" ht="12.75" x14ac:dyDescent="0.2">
      <c r="A685" s="11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</row>
    <row r="686" spans="1:18" ht="12.75" x14ac:dyDescent="0.2">
      <c r="A686" s="11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</row>
    <row r="687" spans="1:18" ht="12.75" x14ac:dyDescent="0.2">
      <c r="A687" s="11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</row>
    <row r="688" spans="1:18" ht="12.75" x14ac:dyDescent="0.2">
      <c r="A688" s="11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</row>
    <row r="689" spans="1:18" ht="12.75" x14ac:dyDescent="0.2">
      <c r="A689" s="11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</row>
    <row r="690" spans="1:18" ht="12.75" x14ac:dyDescent="0.2">
      <c r="A690" s="11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</row>
    <row r="691" spans="1:18" ht="12.75" x14ac:dyDescent="0.2">
      <c r="A691" s="11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</row>
    <row r="692" spans="1:18" ht="12.75" x14ac:dyDescent="0.2">
      <c r="A692" s="11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</row>
    <row r="693" spans="1:18" ht="12.75" x14ac:dyDescent="0.2">
      <c r="A693" s="11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</row>
    <row r="694" spans="1:18" ht="12.75" x14ac:dyDescent="0.2">
      <c r="A694" s="11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</row>
    <row r="695" spans="1:18" ht="12.75" x14ac:dyDescent="0.2">
      <c r="A695" s="11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</row>
    <row r="696" spans="1:18" ht="12.75" x14ac:dyDescent="0.2">
      <c r="A696" s="11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</row>
    <row r="697" spans="1:18" ht="12.75" x14ac:dyDescent="0.2">
      <c r="A697" s="11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</row>
    <row r="698" spans="1:18" ht="12.75" x14ac:dyDescent="0.2">
      <c r="A698" s="11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</row>
    <row r="699" spans="1:18" ht="12.75" x14ac:dyDescent="0.2">
      <c r="A699" s="11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</row>
    <row r="700" spans="1:18" ht="12.75" x14ac:dyDescent="0.2">
      <c r="A700" s="11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</row>
    <row r="701" spans="1:18" ht="12.75" x14ac:dyDescent="0.2">
      <c r="A701" s="11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</row>
    <row r="702" spans="1:18" ht="12.75" x14ac:dyDescent="0.2">
      <c r="A702" s="11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</row>
    <row r="703" spans="1:18" ht="12.75" x14ac:dyDescent="0.2">
      <c r="A703" s="11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</row>
    <row r="704" spans="1:18" ht="12.75" x14ac:dyDescent="0.2">
      <c r="A704" s="11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</row>
    <row r="705" spans="1:18" ht="12.75" x14ac:dyDescent="0.2">
      <c r="A705" s="11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</row>
    <row r="706" spans="1:18" ht="12.75" x14ac:dyDescent="0.2">
      <c r="A706" s="11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</row>
    <row r="707" spans="1:18" ht="12.75" x14ac:dyDescent="0.2">
      <c r="A707" s="11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</row>
    <row r="708" spans="1:18" ht="12.75" x14ac:dyDescent="0.2">
      <c r="A708" s="11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</row>
    <row r="709" spans="1:18" ht="12.75" x14ac:dyDescent="0.2">
      <c r="A709" s="11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</row>
    <row r="710" spans="1:18" ht="12.75" x14ac:dyDescent="0.2">
      <c r="A710" s="11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</row>
    <row r="711" spans="1:18" ht="12.75" x14ac:dyDescent="0.2">
      <c r="A711" s="11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</row>
    <row r="712" spans="1:18" ht="12.75" x14ac:dyDescent="0.2">
      <c r="A712" s="11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</row>
    <row r="713" spans="1:18" ht="12.75" x14ac:dyDescent="0.2">
      <c r="A713" s="11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</row>
    <row r="714" spans="1:18" ht="12.75" x14ac:dyDescent="0.2">
      <c r="A714" s="11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</row>
    <row r="715" spans="1:18" ht="12.75" x14ac:dyDescent="0.2">
      <c r="A715" s="11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</row>
    <row r="716" spans="1:18" ht="12.75" x14ac:dyDescent="0.2">
      <c r="A716" s="11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</row>
    <row r="717" spans="1:18" ht="12.75" x14ac:dyDescent="0.2">
      <c r="A717" s="11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</row>
    <row r="718" spans="1:18" ht="12.75" x14ac:dyDescent="0.2">
      <c r="A718" s="11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</row>
    <row r="719" spans="1:18" ht="12.75" x14ac:dyDescent="0.2">
      <c r="A719" s="11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</row>
    <row r="720" spans="1:18" ht="12.75" x14ac:dyDescent="0.2">
      <c r="A720" s="11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</row>
    <row r="721" spans="1:18" ht="12.75" x14ac:dyDescent="0.2">
      <c r="A721" s="11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</row>
    <row r="722" spans="1:18" ht="12.75" x14ac:dyDescent="0.2">
      <c r="A722" s="11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</row>
    <row r="723" spans="1:18" ht="12.75" x14ac:dyDescent="0.2">
      <c r="A723" s="11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</row>
    <row r="724" spans="1:18" ht="12.75" x14ac:dyDescent="0.2">
      <c r="A724" s="11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</row>
    <row r="725" spans="1:18" ht="12.75" x14ac:dyDescent="0.2">
      <c r="A725" s="11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</row>
    <row r="726" spans="1:18" ht="12.75" x14ac:dyDescent="0.2">
      <c r="A726" s="11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</row>
    <row r="727" spans="1:18" ht="12.75" x14ac:dyDescent="0.2">
      <c r="A727" s="11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</row>
    <row r="728" spans="1:18" ht="12.75" x14ac:dyDescent="0.2">
      <c r="A728" s="11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</row>
    <row r="729" spans="1:18" ht="12.75" x14ac:dyDescent="0.2">
      <c r="A729" s="11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</row>
    <row r="730" spans="1:18" ht="12.75" x14ac:dyDescent="0.2">
      <c r="A730" s="11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</row>
    <row r="731" spans="1:18" ht="12.75" x14ac:dyDescent="0.2">
      <c r="A731" s="11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</row>
    <row r="732" spans="1:18" ht="12.75" x14ac:dyDescent="0.2">
      <c r="A732" s="11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</row>
    <row r="733" spans="1:18" ht="12.75" x14ac:dyDescent="0.2">
      <c r="A733" s="11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</row>
    <row r="734" spans="1:18" ht="12.75" x14ac:dyDescent="0.2">
      <c r="A734" s="11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</row>
    <row r="735" spans="1:18" ht="12.75" x14ac:dyDescent="0.2">
      <c r="A735" s="11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</row>
    <row r="736" spans="1:18" ht="12.75" x14ac:dyDescent="0.2">
      <c r="A736" s="11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</row>
    <row r="737" spans="1:18" ht="12.75" x14ac:dyDescent="0.2">
      <c r="A737" s="11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</row>
    <row r="738" spans="1:18" ht="12.75" x14ac:dyDescent="0.2">
      <c r="A738" s="11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</row>
    <row r="739" spans="1:18" ht="12.75" x14ac:dyDescent="0.2">
      <c r="A739" s="11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</row>
    <row r="740" spans="1:18" ht="12.75" x14ac:dyDescent="0.2">
      <c r="A740" s="11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</row>
    <row r="741" spans="1:18" ht="12.75" x14ac:dyDescent="0.2">
      <c r="A741" s="11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</row>
    <row r="742" spans="1:18" ht="12.75" x14ac:dyDescent="0.2">
      <c r="A742" s="11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</row>
    <row r="743" spans="1:18" ht="12.75" x14ac:dyDescent="0.2">
      <c r="A743" s="11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</row>
    <row r="744" spans="1:18" ht="12.75" x14ac:dyDescent="0.2">
      <c r="A744" s="11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</row>
    <row r="745" spans="1:18" ht="12.75" x14ac:dyDescent="0.2">
      <c r="A745" s="11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</row>
    <row r="746" spans="1:18" ht="12.75" x14ac:dyDescent="0.2">
      <c r="A746" s="11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</row>
    <row r="747" spans="1:18" ht="12.75" x14ac:dyDescent="0.2">
      <c r="A747" s="11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</row>
    <row r="748" spans="1:18" ht="12.75" x14ac:dyDescent="0.2">
      <c r="A748" s="11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</row>
    <row r="749" spans="1:18" ht="12.75" x14ac:dyDescent="0.2">
      <c r="A749" s="11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</row>
    <row r="750" spans="1:18" ht="12.75" x14ac:dyDescent="0.2">
      <c r="A750" s="11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</row>
    <row r="751" spans="1:18" ht="12.75" x14ac:dyDescent="0.2">
      <c r="A751" s="11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</row>
    <row r="752" spans="1:18" ht="12.75" x14ac:dyDescent="0.2">
      <c r="A752" s="11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</row>
    <row r="753" spans="1:18" ht="12.75" x14ac:dyDescent="0.2">
      <c r="A753" s="11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</row>
    <row r="754" spans="1:18" ht="12.75" x14ac:dyDescent="0.2">
      <c r="A754" s="11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</row>
    <row r="755" spans="1:18" ht="12.75" x14ac:dyDescent="0.2">
      <c r="A755" s="11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</row>
    <row r="756" spans="1:18" ht="12.75" x14ac:dyDescent="0.2">
      <c r="A756" s="11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</row>
    <row r="757" spans="1:18" ht="12.75" x14ac:dyDescent="0.2">
      <c r="A757" s="11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</row>
    <row r="758" spans="1:18" ht="12.75" x14ac:dyDescent="0.2">
      <c r="A758" s="11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</row>
    <row r="759" spans="1:18" ht="12.75" x14ac:dyDescent="0.2">
      <c r="A759" s="11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</row>
    <row r="760" spans="1:18" ht="12.75" x14ac:dyDescent="0.2">
      <c r="A760" s="11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</row>
    <row r="761" spans="1:18" ht="12.75" x14ac:dyDescent="0.2">
      <c r="A761" s="11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</row>
    <row r="762" spans="1:18" ht="12.75" x14ac:dyDescent="0.2">
      <c r="A762" s="11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</row>
    <row r="763" spans="1:18" ht="12.75" x14ac:dyDescent="0.2">
      <c r="A763" s="11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</row>
    <row r="764" spans="1:18" ht="12.75" x14ac:dyDescent="0.2">
      <c r="A764" s="11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</row>
    <row r="765" spans="1:18" ht="12.75" x14ac:dyDescent="0.2">
      <c r="A765" s="11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</row>
    <row r="766" spans="1:18" ht="12.75" x14ac:dyDescent="0.2">
      <c r="A766" s="11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</row>
    <row r="767" spans="1:18" ht="12.75" x14ac:dyDescent="0.2">
      <c r="A767" s="11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</row>
    <row r="768" spans="1:18" ht="12.75" x14ac:dyDescent="0.2">
      <c r="A768" s="11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</row>
    <row r="769" spans="1:18" ht="12.75" x14ac:dyDescent="0.2">
      <c r="A769" s="11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</row>
    <row r="770" spans="1:18" ht="12.75" x14ac:dyDescent="0.2">
      <c r="A770" s="11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</row>
    <row r="771" spans="1:18" ht="12.75" x14ac:dyDescent="0.2">
      <c r="A771" s="11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</row>
    <row r="772" spans="1:18" ht="12.75" x14ac:dyDescent="0.2">
      <c r="A772" s="11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</row>
    <row r="773" spans="1:18" ht="12.75" x14ac:dyDescent="0.2">
      <c r="A773" s="11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</row>
    <row r="774" spans="1:18" ht="12.75" x14ac:dyDescent="0.2">
      <c r="A774" s="11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</row>
    <row r="775" spans="1:18" ht="12.75" x14ac:dyDescent="0.2">
      <c r="A775" s="11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</row>
    <row r="776" spans="1:18" ht="12.75" x14ac:dyDescent="0.2">
      <c r="A776" s="11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</row>
    <row r="777" spans="1:18" ht="12.75" x14ac:dyDescent="0.2">
      <c r="A777" s="11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</row>
    <row r="778" spans="1:18" ht="12.75" x14ac:dyDescent="0.2">
      <c r="A778" s="11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</row>
    <row r="779" spans="1:18" ht="12.75" x14ac:dyDescent="0.2">
      <c r="A779" s="11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</row>
    <row r="780" spans="1:18" ht="12.75" x14ac:dyDescent="0.2">
      <c r="A780" s="11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</row>
    <row r="781" spans="1:18" ht="12.75" x14ac:dyDescent="0.2">
      <c r="A781" s="11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</row>
    <row r="782" spans="1:18" ht="12.75" x14ac:dyDescent="0.2">
      <c r="A782" s="11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</row>
    <row r="783" spans="1:18" ht="12.75" x14ac:dyDescent="0.2">
      <c r="A783" s="11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</row>
    <row r="784" spans="1:18" ht="12.75" x14ac:dyDescent="0.2">
      <c r="A784" s="11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</row>
    <row r="785" spans="1:18" ht="12.75" x14ac:dyDescent="0.2">
      <c r="A785" s="11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</row>
    <row r="786" spans="1:18" ht="12.75" x14ac:dyDescent="0.2">
      <c r="A786" s="11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</row>
    <row r="787" spans="1:18" ht="12.75" x14ac:dyDescent="0.2">
      <c r="A787" s="11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</row>
    <row r="788" spans="1:18" ht="12.75" x14ac:dyDescent="0.2">
      <c r="A788" s="11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</row>
    <row r="789" spans="1:18" ht="12.75" x14ac:dyDescent="0.2">
      <c r="A789" s="11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</row>
    <row r="790" spans="1:18" ht="12.75" x14ac:dyDescent="0.2">
      <c r="A790" s="11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</row>
    <row r="791" spans="1:18" ht="12.75" x14ac:dyDescent="0.2">
      <c r="A791" s="11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</row>
    <row r="792" spans="1:18" ht="12.75" x14ac:dyDescent="0.2">
      <c r="A792" s="11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</row>
    <row r="793" spans="1:18" ht="12.75" x14ac:dyDescent="0.2">
      <c r="A793" s="11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</row>
    <row r="794" spans="1:18" ht="12.75" x14ac:dyDescent="0.2">
      <c r="A794" s="11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</row>
    <row r="795" spans="1:18" ht="12.75" x14ac:dyDescent="0.2">
      <c r="A795" s="11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</row>
    <row r="796" spans="1:18" ht="12.75" x14ac:dyDescent="0.2">
      <c r="A796" s="11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</row>
    <row r="797" spans="1:18" ht="12.75" x14ac:dyDescent="0.2">
      <c r="A797" s="11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</row>
    <row r="798" spans="1:18" ht="12.75" x14ac:dyDescent="0.2">
      <c r="A798" s="11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</row>
    <row r="799" spans="1:18" ht="12.75" x14ac:dyDescent="0.2">
      <c r="A799" s="11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</row>
    <row r="800" spans="1:18" ht="12.75" x14ac:dyDescent="0.2">
      <c r="A800" s="11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</row>
    <row r="801" spans="1:18" ht="12.75" x14ac:dyDescent="0.2">
      <c r="A801" s="11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</row>
    <row r="802" spans="1:18" ht="12.75" x14ac:dyDescent="0.2">
      <c r="A802" s="11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</row>
    <row r="803" spans="1:18" ht="12.75" x14ac:dyDescent="0.2">
      <c r="A803" s="11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</row>
    <row r="804" spans="1:18" ht="12.75" x14ac:dyDescent="0.2">
      <c r="A804" s="11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</row>
    <row r="805" spans="1:18" ht="12.75" x14ac:dyDescent="0.2">
      <c r="A805" s="11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</row>
    <row r="806" spans="1:18" ht="12.75" x14ac:dyDescent="0.2">
      <c r="A806" s="11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</row>
    <row r="807" spans="1:18" ht="12.75" x14ac:dyDescent="0.2">
      <c r="A807" s="11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</row>
    <row r="808" spans="1:18" ht="12.75" x14ac:dyDescent="0.2">
      <c r="A808" s="11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</row>
    <row r="809" spans="1:18" ht="12.75" x14ac:dyDescent="0.2">
      <c r="A809" s="11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</row>
    <row r="810" spans="1:18" ht="12.75" x14ac:dyDescent="0.2">
      <c r="A810" s="11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</row>
    <row r="811" spans="1:18" ht="12.75" x14ac:dyDescent="0.2">
      <c r="A811" s="11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</row>
    <row r="812" spans="1:18" ht="12.75" x14ac:dyDescent="0.2">
      <c r="A812" s="11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</row>
    <row r="813" spans="1:18" ht="12.75" x14ac:dyDescent="0.2">
      <c r="A813" s="11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</row>
    <row r="814" spans="1:18" ht="12.75" x14ac:dyDescent="0.2">
      <c r="A814" s="11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</row>
    <row r="815" spans="1:18" ht="12.75" x14ac:dyDescent="0.2">
      <c r="A815" s="11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</row>
    <row r="816" spans="1:18" ht="12.75" x14ac:dyDescent="0.2">
      <c r="A816" s="11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</row>
    <row r="817" spans="1:18" ht="12.75" x14ac:dyDescent="0.2">
      <c r="A817" s="11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</row>
    <row r="818" spans="1:18" ht="12.75" x14ac:dyDescent="0.2">
      <c r="A818" s="11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</row>
    <row r="819" spans="1:18" ht="12.75" x14ac:dyDescent="0.2">
      <c r="A819" s="11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</row>
    <row r="820" spans="1:18" ht="12.75" x14ac:dyDescent="0.2">
      <c r="A820" s="11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</row>
    <row r="821" spans="1:18" ht="12.75" x14ac:dyDescent="0.2">
      <c r="A821" s="11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</row>
    <row r="822" spans="1:18" ht="12.75" x14ac:dyDescent="0.2">
      <c r="A822" s="11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</row>
    <row r="823" spans="1:18" ht="12.75" x14ac:dyDescent="0.2">
      <c r="A823" s="11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</row>
    <row r="824" spans="1:18" ht="12.75" x14ac:dyDescent="0.2">
      <c r="A824" s="11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</row>
    <row r="825" spans="1:18" ht="12.75" x14ac:dyDescent="0.2">
      <c r="A825" s="11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</row>
    <row r="826" spans="1:18" ht="12.75" x14ac:dyDescent="0.2">
      <c r="A826" s="11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</row>
    <row r="827" spans="1:18" ht="12.75" x14ac:dyDescent="0.2">
      <c r="A827" s="11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</row>
    <row r="828" spans="1:18" ht="12.75" x14ac:dyDescent="0.2">
      <c r="A828" s="11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</row>
    <row r="829" spans="1:18" ht="12.75" x14ac:dyDescent="0.2">
      <c r="A829" s="11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</row>
    <row r="830" spans="1:18" ht="12.75" x14ac:dyDescent="0.2">
      <c r="A830" s="11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</row>
    <row r="831" spans="1:18" ht="12.75" x14ac:dyDescent="0.2">
      <c r="A831" s="11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</row>
    <row r="832" spans="1:18" ht="12.75" x14ac:dyDescent="0.2">
      <c r="A832" s="11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</row>
    <row r="833" spans="1:18" ht="12.75" x14ac:dyDescent="0.2">
      <c r="A833" s="11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</row>
    <row r="834" spans="1:18" ht="12.75" x14ac:dyDescent="0.2">
      <c r="A834" s="11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</row>
    <row r="835" spans="1:18" ht="12.75" x14ac:dyDescent="0.2">
      <c r="A835" s="11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</row>
    <row r="836" spans="1:18" ht="12.75" x14ac:dyDescent="0.2">
      <c r="A836" s="11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</row>
    <row r="837" spans="1:18" ht="12.75" x14ac:dyDescent="0.2">
      <c r="A837" s="11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</row>
    <row r="838" spans="1:18" ht="12.75" x14ac:dyDescent="0.2">
      <c r="A838" s="11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</row>
    <row r="839" spans="1:18" ht="12.75" x14ac:dyDescent="0.2">
      <c r="A839" s="11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</row>
    <row r="840" spans="1:18" ht="12.75" x14ac:dyDescent="0.2">
      <c r="A840" s="11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</row>
    <row r="841" spans="1:18" ht="12.75" x14ac:dyDescent="0.2">
      <c r="A841" s="11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</row>
    <row r="842" spans="1:18" ht="12.75" x14ac:dyDescent="0.2">
      <c r="A842" s="11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</row>
    <row r="843" spans="1:18" ht="12.75" x14ac:dyDescent="0.2">
      <c r="A843" s="11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</row>
    <row r="844" spans="1:18" ht="12.75" x14ac:dyDescent="0.2">
      <c r="A844" s="11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</row>
    <row r="845" spans="1:18" ht="12.75" x14ac:dyDescent="0.2">
      <c r="A845" s="11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</row>
    <row r="846" spans="1:18" ht="12.75" x14ac:dyDescent="0.2">
      <c r="A846" s="11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</row>
    <row r="847" spans="1:18" ht="12.75" x14ac:dyDescent="0.2">
      <c r="A847" s="11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</row>
    <row r="848" spans="1:18" ht="12.75" x14ac:dyDescent="0.2">
      <c r="A848" s="11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</row>
    <row r="849" spans="1:18" ht="12.75" x14ac:dyDescent="0.2">
      <c r="A849" s="11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</row>
    <row r="850" spans="1:18" ht="12.75" x14ac:dyDescent="0.2">
      <c r="A850" s="11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</row>
    <row r="851" spans="1:18" ht="12.75" x14ac:dyDescent="0.2">
      <c r="A851" s="11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</row>
    <row r="852" spans="1:18" ht="12.75" x14ac:dyDescent="0.2">
      <c r="A852" s="11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</row>
    <row r="853" spans="1:18" ht="12.75" x14ac:dyDescent="0.2">
      <c r="A853" s="11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</row>
    <row r="854" spans="1:18" ht="12.75" x14ac:dyDescent="0.2">
      <c r="A854" s="11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</row>
    <row r="855" spans="1:18" ht="12.75" x14ac:dyDescent="0.2">
      <c r="A855" s="11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</row>
    <row r="856" spans="1:18" ht="12.75" x14ac:dyDescent="0.2">
      <c r="A856" s="11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</row>
    <row r="857" spans="1:18" ht="12.75" x14ac:dyDescent="0.2">
      <c r="A857" s="11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</row>
    <row r="858" spans="1:18" ht="12.75" x14ac:dyDescent="0.2">
      <c r="A858" s="11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</row>
    <row r="859" spans="1:18" ht="12.75" x14ac:dyDescent="0.2">
      <c r="A859" s="11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</row>
    <row r="860" spans="1:18" ht="12.75" x14ac:dyDescent="0.2">
      <c r="A860" s="11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</row>
    <row r="861" spans="1:18" ht="12.75" x14ac:dyDescent="0.2">
      <c r="A861" s="11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</row>
    <row r="862" spans="1:18" ht="12.75" x14ac:dyDescent="0.2">
      <c r="A862" s="11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</row>
    <row r="863" spans="1:18" ht="12.75" x14ac:dyDescent="0.2">
      <c r="A863" s="11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</row>
    <row r="864" spans="1:18" ht="12.75" x14ac:dyDescent="0.2">
      <c r="A864" s="11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</row>
    <row r="865" spans="1:18" ht="12.75" x14ac:dyDescent="0.2">
      <c r="A865" s="11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</row>
    <row r="866" spans="1:18" ht="12.75" x14ac:dyDescent="0.2">
      <c r="A866" s="11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</row>
    <row r="867" spans="1:18" ht="12.75" x14ac:dyDescent="0.2">
      <c r="A867" s="11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</row>
    <row r="868" spans="1:18" ht="12.75" x14ac:dyDescent="0.2">
      <c r="A868" s="11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</row>
    <row r="869" spans="1:18" ht="12.75" x14ac:dyDescent="0.2">
      <c r="A869" s="11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</row>
    <row r="870" spans="1:18" ht="12.75" x14ac:dyDescent="0.2">
      <c r="A870" s="11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</row>
    <row r="871" spans="1:18" ht="12.75" x14ac:dyDescent="0.2">
      <c r="A871" s="11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</row>
    <row r="872" spans="1:18" ht="12.75" x14ac:dyDescent="0.2">
      <c r="A872" s="11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</row>
    <row r="873" spans="1:18" ht="12.75" x14ac:dyDescent="0.2">
      <c r="A873" s="11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</row>
    <row r="874" spans="1:18" ht="12.75" x14ac:dyDescent="0.2">
      <c r="A874" s="11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</row>
    <row r="875" spans="1:18" ht="12.75" x14ac:dyDescent="0.2">
      <c r="A875" s="11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</row>
    <row r="876" spans="1:18" ht="12.75" x14ac:dyDescent="0.2">
      <c r="A876" s="11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</row>
    <row r="877" spans="1:18" ht="12.75" x14ac:dyDescent="0.2">
      <c r="A877" s="11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</row>
    <row r="878" spans="1:18" ht="12.75" x14ac:dyDescent="0.2">
      <c r="A878" s="11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</row>
    <row r="879" spans="1:18" ht="12.75" x14ac:dyDescent="0.2">
      <c r="A879" s="11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</row>
    <row r="880" spans="1:18" ht="12.75" x14ac:dyDescent="0.2">
      <c r="A880" s="11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</row>
    <row r="881" spans="1:18" ht="12.75" x14ac:dyDescent="0.2">
      <c r="A881" s="11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</row>
    <row r="882" spans="1:18" ht="12.75" x14ac:dyDescent="0.2">
      <c r="A882" s="11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</row>
    <row r="883" spans="1:18" ht="12.75" x14ac:dyDescent="0.2">
      <c r="A883" s="11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</row>
    <row r="884" spans="1:18" ht="12.75" x14ac:dyDescent="0.2">
      <c r="A884" s="11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</row>
    <row r="885" spans="1:18" ht="12.75" x14ac:dyDescent="0.2">
      <c r="A885" s="11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</row>
    <row r="886" spans="1:18" ht="12.75" x14ac:dyDescent="0.2">
      <c r="A886" s="11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</row>
    <row r="887" spans="1:18" ht="12.75" x14ac:dyDescent="0.2">
      <c r="A887" s="11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</row>
    <row r="888" spans="1:18" ht="12.75" x14ac:dyDescent="0.2">
      <c r="A888" s="11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</row>
    <row r="889" spans="1:18" ht="12.75" x14ac:dyDescent="0.2">
      <c r="A889" s="11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</row>
    <row r="890" spans="1:18" ht="12.75" x14ac:dyDescent="0.2">
      <c r="A890" s="11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</row>
    <row r="891" spans="1:18" ht="12.75" x14ac:dyDescent="0.2">
      <c r="A891" s="11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</row>
    <row r="892" spans="1:18" ht="12.75" x14ac:dyDescent="0.2">
      <c r="A892" s="11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</row>
    <row r="893" spans="1:18" ht="12.75" x14ac:dyDescent="0.2">
      <c r="A893" s="11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</row>
    <row r="894" spans="1:18" ht="12.75" x14ac:dyDescent="0.2">
      <c r="A894" s="11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</row>
    <row r="895" spans="1:18" ht="12.75" x14ac:dyDescent="0.2">
      <c r="A895" s="11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</row>
    <row r="896" spans="1:18" ht="12.75" x14ac:dyDescent="0.2">
      <c r="A896" s="11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</row>
    <row r="897" spans="1:18" ht="12.75" x14ac:dyDescent="0.2">
      <c r="A897" s="11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</row>
    <row r="898" spans="1:18" ht="12.75" x14ac:dyDescent="0.2">
      <c r="A898" s="11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</row>
    <row r="899" spans="1:18" ht="12.75" x14ac:dyDescent="0.2">
      <c r="A899" s="11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</row>
    <row r="900" spans="1:18" ht="12.75" x14ac:dyDescent="0.2">
      <c r="A900" s="11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</row>
    <row r="901" spans="1:18" ht="12.75" x14ac:dyDescent="0.2">
      <c r="A901" s="11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</row>
    <row r="902" spans="1:18" ht="12.75" x14ac:dyDescent="0.2">
      <c r="A902" s="11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</row>
    <row r="903" spans="1:18" ht="12.75" x14ac:dyDescent="0.2">
      <c r="A903" s="11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</row>
    <row r="904" spans="1:18" ht="12.75" x14ac:dyDescent="0.2">
      <c r="A904" s="11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</row>
    <row r="905" spans="1:18" ht="12.75" x14ac:dyDescent="0.2">
      <c r="A905" s="11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</row>
    <row r="906" spans="1:18" ht="12.75" x14ac:dyDescent="0.2">
      <c r="A906" s="11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</row>
    <row r="907" spans="1:18" ht="12.75" x14ac:dyDescent="0.2">
      <c r="A907" s="11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</row>
    <row r="908" spans="1:18" ht="12.75" x14ac:dyDescent="0.2">
      <c r="A908" s="11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</row>
    <row r="909" spans="1:18" ht="12.75" x14ac:dyDescent="0.2">
      <c r="A909" s="11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</row>
    <row r="910" spans="1:18" ht="12.75" x14ac:dyDescent="0.2">
      <c r="A910" s="11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</row>
  </sheetData>
  <sheetProtection algorithmName="SHA-512" hashValue="ulwhrnC9xY1zJnB+O75RQtPvrtdlPwCu3CI6S6xGYdUsH+Nbdara7VMSz/p7yofYOTK7QPe1smh6pA62BQqdhg==" saltValue="Yr1HQzlvqPMx9f1MM/2+sg==" spinCount="100000" sheet="1" objects="1" scenarios="1" selectLockedCells="1"/>
  <mergeCells count="16">
    <mergeCell ref="B4:G4"/>
    <mergeCell ref="B1:I1"/>
    <mergeCell ref="B3:I3"/>
    <mergeCell ref="B12:I12"/>
    <mergeCell ref="B52:I52"/>
    <mergeCell ref="B35:G35"/>
    <mergeCell ref="B43:G43"/>
    <mergeCell ref="B34:I34"/>
    <mergeCell ref="B42:I42"/>
    <mergeCell ref="B13:G13"/>
    <mergeCell ref="B21:G21"/>
    <mergeCell ref="B27:I27"/>
    <mergeCell ref="B45:I45"/>
    <mergeCell ref="B49:I49"/>
    <mergeCell ref="B28:G28"/>
    <mergeCell ref="B20:I20"/>
  </mergeCells>
  <dataValidations disablePrompts="1" count="10">
    <dataValidation type="decimal" operator="greaterThanOrEqual" allowBlank="1" showDropDown="1" showInputMessage="1" prompt="Saisissez un nombre supérieur ou égal à 200" sqref="E6:E9 E15:E17 E23:E24 E30:E31 E37:E39 E46:E48 E50:E51 E53" xr:uid="{00000000-0002-0000-0300-000000000000}">
      <formula1>200</formula1>
    </dataValidation>
    <dataValidation type="decimal" operator="greaterThanOrEqual" allowBlank="1" showDropDown="1" showInputMessage="1" prompt="Doit être supérieur ou égal à 600" sqref="D10" xr:uid="{00000000-0002-0000-0300-000001000000}">
      <formula1>600</formula1>
    </dataValidation>
    <dataValidation type="decimal" operator="greaterThanOrEqual" allowBlank="1" showDropDown="1" showInputMessage="1" prompt="Doit être supérieur ou égal à 1000" sqref="D18" xr:uid="{00000000-0002-0000-0300-000002000000}">
      <formula1>1000</formula1>
    </dataValidation>
    <dataValidation type="decimal" operator="greaterThanOrEqual" allowBlank="1" showDropDown="1" showInputMessage="1" prompt="Doit être supérieur ou égal à 1100" sqref="D25" xr:uid="{00000000-0002-0000-0300-000003000000}">
      <formula1>1100</formula1>
    </dataValidation>
    <dataValidation type="decimal" operator="greaterThanOrEqual" allowBlank="1" showDropDown="1" showInputMessage="1" prompt="Doit être supérieur ou égal à 400" sqref="D40" xr:uid="{00000000-0002-0000-0300-000004000000}">
      <formula1>400</formula1>
    </dataValidation>
    <dataValidation type="decimal" allowBlank="1" showDropDown="1" showInputMessage="1" prompt="Saisissez un nombre compris entre 100 et 350" sqref="D6:D9 D46:D48" xr:uid="{00000000-0002-0000-0300-000005000000}">
      <formula1>100</formula1>
      <formula2>350</formula2>
    </dataValidation>
    <dataValidation type="decimal" operator="greaterThanOrEqual" allowBlank="1" showDropDown="1" showInputMessage="1" prompt="Saisissez un nombre supérieur ou égal à 750" sqref="D30:D31" xr:uid="{00000000-0002-0000-0300-000006000000}">
      <formula1>750</formula1>
    </dataValidation>
    <dataValidation type="decimal" allowBlank="1" showDropDown="1" showInputMessage="1" prompt="Saisissez un nombre compris entre 500 et 800" sqref="D23:D24 D53" xr:uid="{00000000-0002-0000-0300-000007000000}">
      <formula1>500</formula1>
      <formula2>800</formula2>
    </dataValidation>
    <dataValidation type="decimal" allowBlank="1" showDropDown="1" showInputMessage="1" prompt="Saisissez un nombre compris entre 250 et 600" sqref="D15:D17 D50:D51" xr:uid="{00000000-0002-0000-0300-000008000000}">
      <formula1>250</formula1>
      <formula2>600</formula2>
    </dataValidation>
    <dataValidation type="decimal" operator="greaterThanOrEqual" allowBlank="1" showDropDown="1" showInputMessage="1" prompt="Saisissez un nombre supérieur ou égal à 100" sqref="D37:D39" xr:uid="{00000000-0002-0000-0300-000009000000}">
      <formula1>100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R910"/>
  <sheetViews>
    <sheetView topLeftCell="A34" workbookViewId="0">
      <selection activeCell="I4" sqref="I4"/>
    </sheetView>
  </sheetViews>
  <sheetFormatPr baseColWidth="10" defaultColWidth="12.5703125" defaultRowHeight="15.75" customHeight="1" x14ac:dyDescent="0.2"/>
  <cols>
    <col min="1" max="1" width="4.5703125" style="25" customWidth="1"/>
    <col min="2" max="2" width="15.42578125" style="25" customWidth="1"/>
    <col min="3" max="3" width="11" style="25" customWidth="1"/>
    <col min="4" max="4" width="10.5703125" style="25" customWidth="1"/>
    <col min="5" max="5" width="21.140625" style="25" customWidth="1"/>
    <col min="6" max="6" width="18.7109375" style="25" customWidth="1"/>
    <col min="7" max="7" width="18.140625" style="25" customWidth="1"/>
    <col min="8" max="8" width="21.5703125" style="25" customWidth="1"/>
    <col min="9" max="9" width="21.140625" style="25" customWidth="1"/>
    <col min="10" max="16384" width="12.5703125" style="25"/>
  </cols>
  <sheetData>
    <row r="1" spans="1:18" ht="29.25" customHeight="1" x14ac:dyDescent="0.2">
      <c r="A1" s="11"/>
      <c r="B1" s="33" t="s">
        <v>46</v>
      </c>
      <c r="C1" s="38"/>
      <c r="D1" s="38"/>
      <c r="E1" s="38"/>
      <c r="F1" s="38"/>
      <c r="G1" s="38"/>
      <c r="H1" s="38"/>
      <c r="I1" s="38"/>
      <c r="J1" s="11"/>
      <c r="K1" s="11"/>
      <c r="L1" s="11"/>
      <c r="M1" s="11"/>
      <c r="N1" s="11"/>
      <c r="O1" s="11"/>
      <c r="P1" s="11"/>
      <c r="Q1" s="11"/>
      <c r="R1" s="11"/>
    </row>
    <row r="2" spans="1:18" ht="12.75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x14ac:dyDescent="0.2">
      <c r="A3" s="11"/>
      <c r="B3" s="29" t="s">
        <v>47</v>
      </c>
      <c r="C3" s="39"/>
      <c r="D3" s="39"/>
      <c r="E3" s="39"/>
      <c r="F3" s="39"/>
      <c r="G3" s="39"/>
      <c r="H3" s="40"/>
      <c r="I3" s="41"/>
      <c r="J3" s="11"/>
      <c r="K3" s="11"/>
      <c r="L3" s="11"/>
      <c r="M3" s="11"/>
      <c r="N3" s="11"/>
      <c r="O3" s="11"/>
      <c r="P3" s="11"/>
      <c r="Q3" s="11"/>
      <c r="R3" s="11"/>
    </row>
    <row r="4" spans="1:18" s="5" customFormat="1" ht="15" customHeight="1" x14ac:dyDescent="0.2">
      <c r="A4" s="11"/>
      <c r="B4" s="35" t="s">
        <v>10</v>
      </c>
      <c r="C4" s="36"/>
      <c r="D4" s="36"/>
      <c r="E4" s="36"/>
      <c r="F4" s="36"/>
      <c r="G4" s="37"/>
      <c r="H4" s="22" t="s">
        <v>41</v>
      </c>
      <c r="I4" s="20"/>
      <c r="J4" s="11"/>
      <c r="K4" s="11"/>
      <c r="L4" s="11"/>
      <c r="M4" s="11"/>
      <c r="N4" s="11"/>
      <c r="O4" s="11"/>
      <c r="P4" s="11"/>
      <c r="Q4" s="11"/>
      <c r="R4" s="11"/>
    </row>
    <row r="5" spans="1:18" ht="31.5" x14ac:dyDescent="0.2">
      <c r="A5" s="11"/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26" t="s">
        <v>19</v>
      </c>
      <c r="I5" s="26" t="s">
        <v>21</v>
      </c>
      <c r="J5" s="11"/>
      <c r="K5" s="11"/>
      <c r="L5" s="11"/>
      <c r="M5" s="11"/>
      <c r="N5" s="11"/>
      <c r="O5" s="11"/>
      <c r="P5" s="11"/>
      <c r="Q5" s="11"/>
      <c r="R5" s="11"/>
    </row>
    <row r="6" spans="1:18" ht="12.75" x14ac:dyDescent="0.2">
      <c r="A6" s="11"/>
      <c r="B6" s="9"/>
      <c r="C6" s="10"/>
      <c r="D6" s="9"/>
      <c r="E6" s="9"/>
      <c r="F6" s="9"/>
      <c r="G6" s="9"/>
      <c r="H6" s="9"/>
      <c r="I6" s="16" t="e">
        <f t="shared" ref="I6:I9" si="0">ROUND(IF(E6&gt;=600,(H6*1000)/600,(H6*1000)/E6),3)</f>
        <v>#DIV/0!</v>
      </c>
      <c r="J6" s="11"/>
      <c r="K6" s="11"/>
      <c r="L6" s="11"/>
      <c r="M6" s="11"/>
      <c r="N6" s="11"/>
      <c r="O6" s="11"/>
      <c r="P6" s="11"/>
      <c r="Q6" s="11"/>
      <c r="R6" s="11"/>
    </row>
    <row r="7" spans="1:18" ht="12.75" x14ac:dyDescent="0.2">
      <c r="A7" s="11"/>
      <c r="B7" s="9"/>
      <c r="C7" s="10"/>
      <c r="D7" s="9"/>
      <c r="E7" s="9"/>
      <c r="F7" s="9"/>
      <c r="G7" s="9"/>
      <c r="H7" s="9"/>
      <c r="I7" s="16" t="e">
        <f t="shared" si="0"/>
        <v>#DIV/0!</v>
      </c>
      <c r="J7" s="11"/>
      <c r="K7" s="11"/>
      <c r="L7" s="11"/>
      <c r="M7" s="11"/>
      <c r="N7" s="11"/>
      <c r="O7" s="11"/>
      <c r="P7" s="11"/>
      <c r="Q7" s="11"/>
      <c r="R7" s="11"/>
    </row>
    <row r="8" spans="1:18" ht="12.75" x14ac:dyDescent="0.2">
      <c r="A8" s="11"/>
      <c r="B8" s="9"/>
      <c r="C8" s="10"/>
      <c r="D8" s="9"/>
      <c r="E8" s="9"/>
      <c r="F8" s="9"/>
      <c r="G8" s="9"/>
      <c r="H8" s="9"/>
      <c r="I8" s="16" t="e">
        <f t="shared" si="0"/>
        <v>#DIV/0!</v>
      </c>
      <c r="J8" s="11"/>
      <c r="K8" s="11"/>
      <c r="L8" s="11"/>
      <c r="M8" s="11"/>
      <c r="N8" s="11"/>
      <c r="O8" s="11"/>
      <c r="P8" s="11"/>
      <c r="Q8" s="11"/>
      <c r="R8" s="11"/>
    </row>
    <row r="9" spans="1:18" ht="12.75" x14ac:dyDescent="0.2">
      <c r="A9" s="11"/>
      <c r="B9" s="9"/>
      <c r="C9" s="10"/>
      <c r="D9" s="9"/>
      <c r="E9" s="9"/>
      <c r="F9" s="9"/>
      <c r="G9" s="9"/>
      <c r="H9" s="9"/>
      <c r="I9" s="16" t="e">
        <f t="shared" si="0"/>
        <v>#DIV/0!</v>
      </c>
      <c r="J9" s="11"/>
      <c r="K9" s="11"/>
      <c r="L9" s="11"/>
      <c r="M9" s="11"/>
      <c r="N9" s="11"/>
      <c r="O9" s="11"/>
      <c r="P9" s="11"/>
      <c r="Q9" s="11"/>
      <c r="R9" s="11"/>
    </row>
    <row r="10" spans="1:18" ht="18" x14ac:dyDescent="0.2">
      <c r="A10" s="11"/>
      <c r="B10" s="12" t="s">
        <v>22</v>
      </c>
      <c r="C10" s="13"/>
      <c r="D10" s="14">
        <f>SUM(D6:D9)</f>
        <v>0</v>
      </c>
      <c r="E10" s="13"/>
      <c r="F10" s="13"/>
      <c r="G10" s="13"/>
      <c r="H10" s="13"/>
      <c r="I10" s="14" t="e">
        <f>SUM(I6:I9)</f>
        <v>#DIV/0!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2.75" x14ac:dyDescent="0.2">
      <c r="A11" s="11"/>
      <c r="B11" s="15"/>
      <c r="C11" s="15"/>
      <c r="D11" s="15"/>
      <c r="E11" s="15"/>
      <c r="F11" s="15"/>
      <c r="G11" s="15"/>
      <c r="H11" s="15"/>
      <c r="I11" s="15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2.75" x14ac:dyDescent="0.2">
      <c r="A12" s="11"/>
      <c r="B12" s="29" t="s">
        <v>48</v>
      </c>
      <c r="C12" s="39"/>
      <c r="D12" s="39"/>
      <c r="E12" s="39"/>
      <c r="F12" s="39"/>
      <c r="G12" s="39"/>
      <c r="H12" s="39"/>
      <c r="I12" s="42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5" customFormat="1" ht="15" customHeight="1" x14ac:dyDescent="0.2">
      <c r="A13" s="11"/>
      <c r="B13" s="35" t="s">
        <v>10</v>
      </c>
      <c r="C13" s="36"/>
      <c r="D13" s="36"/>
      <c r="E13" s="36"/>
      <c r="F13" s="36"/>
      <c r="G13" s="37"/>
      <c r="H13" s="22" t="s">
        <v>41</v>
      </c>
      <c r="I13" s="20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31.5" x14ac:dyDescent="0.2">
      <c r="A14" s="11"/>
      <c r="B14" s="18" t="s">
        <v>13</v>
      </c>
      <c r="C14" s="18" t="s">
        <v>14</v>
      </c>
      <c r="D14" s="18" t="s">
        <v>15</v>
      </c>
      <c r="E14" s="18" t="s">
        <v>16</v>
      </c>
      <c r="F14" s="18" t="s">
        <v>17</v>
      </c>
      <c r="G14" s="18" t="s">
        <v>18</v>
      </c>
      <c r="H14" s="18" t="s">
        <v>19</v>
      </c>
      <c r="I14" s="18" t="s">
        <v>21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2.75" x14ac:dyDescent="0.2">
      <c r="A15" s="11"/>
      <c r="B15" s="9"/>
      <c r="C15" s="10"/>
      <c r="D15" s="9"/>
      <c r="E15" s="9"/>
      <c r="F15" s="9"/>
      <c r="G15" s="9"/>
      <c r="H15" s="9"/>
      <c r="I15" s="16" t="e">
        <f t="shared" ref="I15:I17" si="1">ROUND(IF(E15&gt;=1000,(H15*1000)/1000,(H15*1000)/E15),3)</f>
        <v>#DIV/0!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11"/>
      <c r="B16" s="9"/>
      <c r="C16" s="10"/>
      <c r="D16" s="9"/>
      <c r="E16" s="9"/>
      <c r="F16" s="9"/>
      <c r="G16" s="9"/>
      <c r="H16" s="9"/>
      <c r="I16" s="16" t="e">
        <f t="shared" si="1"/>
        <v>#DIV/0!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2.75" x14ac:dyDescent="0.2">
      <c r="A17" s="11"/>
      <c r="B17" s="9"/>
      <c r="C17" s="10"/>
      <c r="D17" s="9"/>
      <c r="E17" s="9"/>
      <c r="F17" s="9"/>
      <c r="G17" s="9"/>
      <c r="H17" s="9"/>
      <c r="I17" s="16" t="e">
        <f t="shared" si="1"/>
        <v>#DIV/0!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8" x14ac:dyDescent="0.2">
      <c r="A18" s="11"/>
      <c r="B18" s="12" t="s">
        <v>22</v>
      </c>
      <c r="C18" s="13"/>
      <c r="D18" s="14">
        <f>SUM(D15:D17)</f>
        <v>0</v>
      </c>
      <c r="E18" s="13"/>
      <c r="F18" s="13"/>
      <c r="G18" s="13"/>
      <c r="H18" s="13"/>
      <c r="I18" s="14" t="e">
        <f>SUM(I15:I17)</f>
        <v>#DIV/0!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2.75" x14ac:dyDescent="0.2">
      <c r="A20" s="11"/>
      <c r="B20" s="29" t="s">
        <v>60</v>
      </c>
      <c r="C20" s="39"/>
      <c r="D20" s="39"/>
      <c r="E20" s="39"/>
      <c r="F20" s="39"/>
      <c r="G20" s="39"/>
      <c r="H20" s="39"/>
      <c r="I20" s="42"/>
      <c r="J20" s="11"/>
      <c r="K20" s="11"/>
      <c r="L20" s="11"/>
      <c r="M20" s="11"/>
      <c r="N20" s="11"/>
      <c r="O20" s="11"/>
      <c r="P20" s="11"/>
      <c r="Q20" s="11"/>
      <c r="R20" s="11"/>
    </row>
    <row r="21" spans="1:18" s="5" customFormat="1" ht="15" customHeight="1" x14ac:dyDescent="0.2">
      <c r="A21" s="11"/>
      <c r="B21" s="35" t="s">
        <v>10</v>
      </c>
      <c r="C21" s="36"/>
      <c r="D21" s="36"/>
      <c r="E21" s="36"/>
      <c r="F21" s="36"/>
      <c r="G21" s="37"/>
      <c r="H21" s="22" t="s">
        <v>41</v>
      </c>
      <c r="I21" s="20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31.5" x14ac:dyDescent="0.2">
      <c r="A22" s="11"/>
      <c r="B22" s="18" t="s">
        <v>13</v>
      </c>
      <c r="C22" s="18" t="s">
        <v>14</v>
      </c>
      <c r="D22" s="18" t="s">
        <v>15</v>
      </c>
      <c r="E22" s="18" t="s">
        <v>16</v>
      </c>
      <c r="F22" s="18" t="s">
        <v>17</v>
      </c>
      <c r="G22" s="18" t="s">
        <v>18</v>
      </c>
      <c r="H22" s="18" t="s">
        <v>19</v>
      </c>
      <c r="I22" s="18" t="s">
        <v>21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2.75" x14ac:dyDescent="0.2">
      <c r="A23" s="11"/>
      <c r="B23" s="9"/>
      <c r="C23" s="10"/>
      <c r="D23" s="9"/>
      <c r="E23" s="9"/>
      <c r="F23" s="9"/>
      <c r="G23" s="9"/>
      <c r="H23" s="9"/>
      <c r="I23" s="16" t="e">
        <f t="shared" ref="I23:I24" si="2">ROUND(IF(E23&gt;=1000,(H23*1000)/1000,(H23*1000)/E23),3)</f>
        <v>#DIV/0!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2.75" x14ac:dyDescent="0.2">
      <c r="A24" s="11"/>
      <c r="B24" s="9"/>
      <c r="C24" s="10"/>
      <c r="D24" s="9"/>
      <c r="E24" s="9"/>
      <c r="F24" s="9"/>
      <c r="G24" s="9"/>
      <c r="H24" s="9"/>
      <c r="I24" s="16" t="e">
        <f t="shared" si="2"/>
        <v>#DIV/0!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8" x14ac:dyDescent="0.2">
      <c r="A25" s="11"/>
      <c r="B25" s="12" t="s">
        <v>22</v>
      </c>
      <c r="C25" s="13"/>
      <c r="D25" s="14">
        <f>SUM(D23:D24)</f>
        <v>0</v>
      </c>
      <c r="E25" s="13"/>
      <c r="F25" s="13"/>
      <c r="G25" s="13"/>
      <c r="H25" s="13"/>
      <c r="I25" s="14" t="e">
        <f>SUM(I23:I24)</f>
        <v>#DIV/0!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 ht="12.75" x14ac:dyDescent="0.2">
      <c r="A26" s="11"/>
      <c r="B26" s="15"/>
      <c r="C26" s="15"/>
      <c r="D26" s="15"/>
      <c r="E26" s="15"/>
      <c r="F26" s="15"/>
      <c r="G26" s="15"/>
      <c r="H26" s="15"/>
      <c r="I26" s="15"/>
      <c r="J26" s="11"/>
      <c r="K26" s="11"/>
      <c r="L26" s="11"/>
      <c r="M26" s="11"/>
      <c r="N26" s="11"/>
      <c r="O26" s="11"/>
      <c r="P26" s="11"/>
      <c r="Q26" s="11"/>
      <c r="R26" s="11"/>
    </row>
    <row r="27" spans="1:18" ht="12.75" x14ac:dyDescent="0.2">
      <c r="A27" s="11"/>
      <c r="B27" s="29" t="s">
        <v>49</v>
      </c>
      <c r="C27" s="39"/>
      <c r="D27" s="39"/>
      <c r="E27" s="39"/>
      <c r="F27" s="39"/>
      <c r="G27" s="39"/>
      <c r="H27" s="39"/>
      <c r="I27" s="42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5" customFormat="1" ht="15" customHeight="1" x14ac:dyDescent="0.2">
      <c r="A28" s="11"/>
      <c r="B28" s="35" t="s">
        <v>10</v>
      </c>
      <c r="C28" s="36"/>
      <c r="D28" s="36"/>
      <c r="E28" s="36"/>
      <c r="F28" s="36"/>
      <c r="G28" s="37"/>
      <c r="H28" s="22" t="s">
        <v>41</v>
      </c>
      <c r="I28" s="20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31.5" x14ac:dyDescent="0.2">
      <c r="A29" s="11"/>
      <c r="B29" s="18" t="s">
        <v>13</v>
      </c>
      <c r="C29" s="18" t="s">
        <v>14</v>
      </c>
      <c r="D29" s="18" t="s">
        <v>15</v>
      </c>
      <c r="E29" s="18" t="s">
        <v>16</v>
      </c>
      <c r="F29" s="18" t="s">
        <v>17</v>
      </c>
      <c r="G29" s="18" t="s">
        <v>18</v>
      </c>
      <c r="H29" s="18" t="s">
        <v>19</v>
      </c>
      <c r="I29" s="18" t="s">
        <v>21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2.75" x14ac:dyDescent="0.2">
      <c r="A30" s="11"/>
      <c r="B30" s="9"/>
      <c r="C30" s="10"/>
      <c r="D30" s="9"/>
      <c r="E30" s="9"/>
      <c r="F30" s="9"/>
      <c r="G30" s="9"/>
      <c r="H30" s="9"/>
      <c r="I30" s="16" t="e">
        <f t="shared" ref="I30:I31" si="3">ROUND(IF(E30&gt;=1000,(H30*1000)/1000,(H30*1000)/E30),3)</f>
        <v>#DIV/0!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2.75" x14ac:dyDescent="0.2">
      <c r="A31" s="11"/>
      <c r="B31" s="9"/>
      <c r="C31" s="10"/>
      <c r="D31" s="9"/>
      <c r="E31" s="9"/>
      <c r="F31" s="9"/>
      <c r="G31" s="9"/>
      <c r="H31" s="9"/>
      <c r="I31" s="16" t="e">
        <f t="shared" si="3"/>
        <v>#DIV/0!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8" x14ac:dyDescent="0.2">
      <c r="A32" s="11"/>
      <c r="B32" s="12" t="s">
        <v>22</v>
      </c>
      <c r="C32" s="13"/>
      <c r="D32" s="14">
        <f>SUM(D30:D31)</f>
        <v>0</v>
      </c>
      <c r="E32" s="13"/>
      <c r="F32" s="13"/>
      <c r="G32" s="13"/>
      <c r="H32" s="13"/>
      <c r="I32" s="14" t="e">
        <f>SUM(I30:I31)</f>
        <v>#DIV/0!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2.75" x14ac:dyDescent="0.2">
      <c r="A33" s="11"/>
      <c r="B33" s="15"/>
      <c r="C33" s="15"/>
      <c r="D33" s="15"/>
      <c r="E33" s="15"/>
      <c r="F33" s="15"/>
      <c r="G33" s="15"/>
      <c r="H33" s="15"/>
      <c r="I33" s="15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2.75" x14ac:dyDescent="0.2">
      <c r="A34" s="11"/>
      <c r="B34" s="29" t="s">
        <v>50</v>
      </c>
      <c r="C34" s="39"/>
      <c r="D34" s="39"/>
      <c r="E34" s="39"/>
      <c r="F34" s="39"/>
      <c r="G34" s="39"/>
      <c r="H34" s="39"/>
      <c r="I34" s="42"/>
      <c r="J34" s="11"/>
      <c r="K34" s="11"/>
      <c r="L34" s="11"/>
      <c r="M34" s="11"/>
      <c r="N34" s="11"/>
      <c r="O34" s="11"/>
      <c r="P34" s="11"/>
      <c r="Q34" s="11"/>
      <c r="R34" s="11"/>
    </row>
    <row r="35" spans="1:18" s="5" customFormat="1" ht="15" customHeight="1" x14ac:dyDescent="0.2">
      <c r="A35" s="11"/>
      <c r="B35" s="35" t="s">
        <v>10</v>
      </c>
      <c r="C35" s="36"/>
      <c r="D35" s="36"/>
      <c r="E35" s="36"/>
      <c r="F35" s="36"/>
      <c r="G35" s="37"/>
      <c r="H35" s="22" t="s">
        <v>41</v>
      </c>
      <c r="I35" s="20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31.5" x14ac:dyDescent="0.2">
      <c r="A36" s="11"/>
      <c r="B36" s="18" t="s">
        <v>13</v>
      </c>
      <c r="C36" s="18" t="s">
        <v>14</v>
      </c>
      <c r="D36" s="18" t="s">
        <v>15</v>
      </c>
      <c r="E36" s="18" t="s">
        <v>16</v>
      </c>
      <c r="F36" s="18" t="s">
        <v>17</v>
      </c>
      <c r="G36" s="18" t="s">
        <v>18</v>
      </c>
      <c r="H36" s="18" t="s">
        <v>19</v>
      </c>
      <c r="I36" s="18" t="s">
        <v>21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2.75" x14ac:dyDescent="0.2">
      <c r="A37" s="11"/>
      <c r="B37" s="9"/>
      <c r="C37" s="10"/>
      <c r="D37" s="9"/>
      <c r="E37" s="9"/>
      <c r="F37" s="9"/>
      <c r="G37" s="9"/>
      <c r="H37" s="9"/>
      <c r="I37" s="16" t="e">
        <f t="shared" ref="I37:I39" si="4">ROUND(IF(E37&gt;=500,(H37*1000)/500,(H37*1000)/E37),3)</f>
        <v>#DIV/0!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2.75" x14ac:dyDescent="0.2">
      <c r="A38" s="11"/>
      <c r="B38" s="9"/>
      <c r="C38" s="10"/>
      <c r="D38" s="9"/>
      <c r="E38" s="9"/>
      <c r="F38" s="9"/>
      <c r="G38" s="9"/>
      <c r="H38" s="9"/>
      <c r="I38" s="16" t="e">
        <f t="shared" si="4"/>
        <v>#DIV/0!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2.75" x14ac:dyDescent="0.2">
      <c r="A39" s="11"/>
      <c r="B39" s="9"/>
      <c r="C39" s="10"/>
      <c r="D39" s="9"/>
      <c r="E39" s="9"/>
      <c r="F39" s="9"/>
      <c r="G39" s="9"/>
      <c r="H39" s="9"/>
      <c r="I39" s="16" t="e">
        <f t="shared" si="4"/>
        <v>#DIV/0!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 ht="18" x14ac:dyDescent="0.2">
      <c r="A40" s="11"/>
      <c r="B40" s="12" t="s">
        <v>22</v>
      </c>
      <c r="C40" s="13"/>
      <c r="D40" s="14">
        <f>SUM(D37:D39)</f>
        <v>0</v>
      </c>
      <c r="E40" s="13"/>
      <c r="F40" s="13"/>
      <c r="G40" s="13"/>
      <c r="H40" s="13"/>
      <c r="I40" s="19" t="e">
        <f>SUM(I37:I39)</f>
        <v>#DIV/0!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12.75" x14ac:dyDescent="0.2">
      <c r="A41" s="11"/>
      <c r="B41" s="15"/>
      <c r="C41" s="15"/>
      <c r="D41" s="15"/>
      <c r="E41" s="15"/>
      <c r="F41" s="15"/>
      <c r="G41" s="15"/>
      <c r="H41" s="15"/>
      <c r="I41" s="15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2.75" x14ac:dyDescent="0.2">
      <c r="A42" s="11"/>
      <c r="B42" s="29" t="s">
        <v>51</v>
      </c>
      <c r="C42" s="39"/>
      <c r="D42" s="39"/>
      <c r="E42" s="39"/>
      <c r="F42" s="39"/>
      <c r="G42" s="39"/>
      <c r="H42" s="39"/>
      <c r="I42" s="42"/>
      <c r="J42" s="11"/>
      <c r="K42" s="11"/>
      <c r="L42" s="11"/>
      <c r="M42" s="11"/>
      <c r="N42" s="11"/>
      <c r="O42" s="11"/>
      <c r="P42" s="11"/>
      <c r="Q42" s="11"/>
      <c r="R42" s="11"/>
    </row>
    <row r="43" spans="1:18" s="5" customFormat="1" ht="15" customHeight="1" x14ac:dyDescent="0.2">
      <c r="A43" s="11"/>
      <c r="B43" s="35" t="s">
        <v>10</v>
      </c>
      <c r="C43" s="36"/>
      <c r="D43" s="36"/>
      <c r="E43" s="36"/>
      <c r="F43" s="36"/>
      <c r="G43" s="37"/>
      <c r="H43" s="22" t="s">
        <v>41</v>
      </c>
      <c r="I43" s="20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1.5" x14ac:dyDescent="0.2">
      <c r="A44" s="11"/>
      <c r="B44" s="18" t="s">
        <v>13</v>
      </c>
      <c r="C44" s="18" t="s">
        <v>14</v>
      </c>
      <c r="D44" s="18" t="s">
        <v>15</v>
      </c>
      <c r="E44" s="18" t="s">
        <v>16</v>
      </c>
      <c r="F44" s="18" t="s">
        <v>17</v>
      </c>
      <c r="G44" s="18" t="s">
        <v>18</v>
      </c>
      <c r="H44" s="18" t="s">
        <v>19</v>
      </c>
      <c r="I44" s="18" t="s">
        <v>21</v>
      </c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8.75" customHeight="1" x14ac:dyDescent="0.2">
      <c r="A45" s="11"/>
      <c r="B45" s="32" t="s">
        <v>29</v>
      </c>
      <c r="C45" s="39"/>
      <c r="D45" s="39"/>
      <c r="E45" s="39"/>
      <c r="F45" s="39"/>
      <c r="G45" s="39"/>
      <c r="H45" s="39"/>
      <c r="I45" s="42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2.75" x14ac:dyDescent="0.2">
      <c r="A46" s="11"/>
      <c r="B46" s="9"/>
      <c r="C46" s="10"/>
      <c r="D46" s="9"/>
      <c r="E46" s="9"/>
      <c r="F46" s="9"/>
      <c r="G46" s="9"/>
      <c r="H46" s="9"/>
      <c r="I46" s="16" t="e">
        <f t="shared" ref="I46:I48" si="5">ROUND(IF(E46&gt;=600,(H46*1000)/600,(H46*1000)/E46),3)</f>
        <v>#DIV/0!</v>
      </c>
      <c r="J46" s="11"/>
      <c r="K46" s="11"/>
      <c r="L46" s="11"/>
      <c r="M46" s="11"/>
      <c r="N46" s="11"/>
      <c r="O46" s="11"/>
      <c r="P46" s="11"/>
      <c r="Q46" s="11"/>
      <c r="R46" s="11"/>
    </row>
    <row r="47" spans="1:18" ht="12.75" x14ac:dyDescent="0.2">
      <c r="A47" s="11"/>
      <c r="B47" s="9"/>
      <c r="C47" s="10"/>
      <c r="D47" s="9"/>
      <c r="E47" s="9"/>
      <c r="F47" s="9"/>
      <c r="G47" s="9"/>
      <c r="H47" s="9"/>
      <c r="I47" s="16" t="e">
        <f t="shared" si="5"/>
        <v>#DIV/0!</v>
      </c>
      <c r="J47" s="11"/>
      <c r="K47" s="11"/>
      <c r="L47" s="11"/>
      <c r="M47" s="11"/>
      <c r="N47" s="11"/>
      <c r="O47" s="11"/>
      <c r="P47" s="11"/>
      <c r="Q47" s="11"/>
      <c r="R47" s="11"/>
    </row>
    <row r="48" spans="1:18" ht="12.75" x14ac:dyDescent="0.2">
      <c r="A48" s="11"/>
      <c r="B48" s="9"/>
      <c r="C48" s="10"/>
      <c r="D48" s="9"/>
      <c r="E48" s="9"/>
      <c r="F48" s="9"/>
      <c r="G48" s="9"/>
      <c r="H48" s="9"/>
      <c r="I48" s="16" t="e">
        <f t="shared" si="5"/>
        <v>#DIV/0!</v>
      </c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2.75" x14ac:dyDescent="0.2">
      <c r="A49" s="11"/>
      <c r="B49" s="32" t="s">
        <v>30</v>
      </c>
      <c r="C49" s="39"/>
      <c r="D49" s="39"/>
      <c r="E49" s="39"/>
      <c r="F49" s="39"/>
      <c r="G49" s="39"/>
      <c r="H49" s="39"/>
      <c r="I49" s="42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2.75" x14ac:dyDescent="0.2">
      <c r="A50" s="11"/>
      <c r="B50" s="9"/>
      <c r="C50" s="10"/>
      <c r="D50" s="9"/>
      <c r="E50" s="9"/>
      <c r="F50" s="9"/>
      <c r="G50" s="9"/>
      <c r="H50" s="9"/>
      <c r="I50" s="16" t="e">
        <f t="shared" ref="I50:I51" si="6">ROUND(IF(E50&gt;=1000,(H50*1000)/1000,(H50*1000)/E50),3)</f>
        <v>#DIV/0!</v>
      </c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2.75" x14ac:dyDescent="0.2">
      <c r="A51" s="11"/>
      <c r="B51" s="9"/>
      <c r="C51" s="10"/>
      <c r="D51" s="9"/>
      <c r="E51" s="9"/>
      <c r="F51" s="9"/>
      <c r="G51" s="9"/>
      <c r="H51" s="9"/>
      <c r="I51" s="16" t="e">
        <f t="shared" si="6"/>
        <v>#DIV/0!</v>
      </c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2.75" x14ac:dyDescent="0.2">
      <c r="A52" s="11"/>
      <c r="B52" s="32" t="s">
        <v>64</v>
      </c>
      <c r="C52" s="39"/>
      <c r="D52" s="39"/>
      <c r="E52" s="39"/>
      <c r="F52" s="39"/>
      <c r="G52" s="39"/>
      <c r="H52" s="39"/>
      <c r="I52" s="42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2.75" x14ac:dyDescent="0.2">
      <c r="A53" s="11"/>
      <c r="B53" s="9"/>
      <c r="C53" s="10"/>
      <c r="D53" s="9"/>
      <c r="E53" s="9"/>
      <c r="F53" s="9"/>
      <c r="G53" s="9"/>
      <c r="H53" s="9"/>
      <c r="I53" s="16" t="e">
        <f>ROUND(IF(E53&gt;=1000,(H53*1000)/1000,(H53*1000)/E53),3)</f>
        <v>#DIV/0!</v>
      </c>
      <c r="J53" s="11"/>
      <c r="K53" s="11"/>
      <c r="L53" s="11"/>
      <c r="M53" s="11"/>
      <c r="N53" s="11"/>
      <c r="O53" s="11"/>
      <c r="P53" s="11"/>
      <c r="Q53" s="11"/>
      <c r="R53" s="11"/>
    </row>
    <row r="54" spans="1:18" ht="18" x14ac:dyDescent="0.2">
      <c r="A54" s="11"/>
      <c r="B54" s="12" t="s">
        <v>22</v>
      </c>
      <c r="C54" s="13"/>
      <c r="D54" s="14"/>
      <c r="E54" s="13"/>
      <c r="F54" s="13"/>
      <c r="G54" s="13"/>
      <c r="H54" s="13"/>
      <c r="I54" s="14" t="e">
        <f>SUM(I46:I53)</f>
        <v>#DIV/0!</v>
      </c>
      <c r="J54" s="11"/>
      <c r="K54" s="11"/>
      <c r="L54" s="11"/>
      <c r="M54" s="11"/>
      <c r="N54" s="11"/>
      <c r="O54" s="11"/>
      <c r="P54" s="11"/>
      <c r="Q54" s="11"/>
      <c r="R54" s="11"/>
    </row>
    <row r="55" spans="1:18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2.7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2.7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2.7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2.7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ht="12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2.7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2.7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2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2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2.7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2.7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2.7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2.7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ht="12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ht="12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ht="12.7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ht="12.7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ht="12.7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ht="12.7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ht="12.7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2.7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12.7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ht="12.7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ht="12.7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12.7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2.7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ht="12.7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ht="12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ht="12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ht="12.7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ht="12.7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ht="12.7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ht="12.7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ht="12.7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ht="12.7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ht="12.7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ht="12.7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ht="12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ht="12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ht="12.7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ht="12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ht="12.7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ht="12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12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ht="12.7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12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ht="12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ht="12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ht="12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ht="12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12.7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12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ht="12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ht="12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ht="12.7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2.7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2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2.7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ht="12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ht="12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ht="12.7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ht="12.7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ht="12.7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ht="12.7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ht="12.7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ht="12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ht="12.7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ht="12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ht="12.7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12.7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2.7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ht="12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ht="12.7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2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2.7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2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2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2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2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2.7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2.7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2.7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2.7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2.7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2.7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2.7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2.7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2.7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2.7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2.7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2.7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2.7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2.7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2.7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2.7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2.7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2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2.7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2.7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2.7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2.7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2.7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2.7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2.7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2.75" x14ac:dyDescent="0.2">
      <c r="A295" s="11"/>
      <c r="B295" s="15"/>
      <c r="C295" s="15"/>
      <c r="D295" s="15"/>
      <c r="E295" s="15"/>
      <c r="F295" s="15"/>
      <c r="G295" s="15"/>
      <c r="H295" s="15"/>
      <c r="I295" s="15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2.75" x14ac:dyDescent="0.2">
      <c r="A296" s="11"/>
      <c r="B296" s="15"/>
      <c r="C296" s="15"/>
      <c r="D296" s="15"/>
      <c r="E296" s="15"/>
      <c r="F296" s="15"/>
      <c r="G296" s="15"/>
      <c r="H296" s="15"/>
      <c r="I296" s="15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2.75" x14ac:dyDescent="0.2">
      <c r="A297" s="11"/>
      <c r="B297" s="15"/>
      <c r="C297" s="15"/>
      <c r="D297" s="15"/>
      <c r="E297" s="15"/>
      <c r="F297" s="15"/>
      <c r="G297" s="15"/>
      <c r="H297" s="15"/>
      <c r="I297" s="15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2.75" x14ac:dyDescent="0.2">
      <c r="A298" s="11"/>
      <c r="B298" s="15"/>
      <c r="C298" s="15"/>
      <c r="D298" s="15"/>
      <c r="E298" s="15"/>
      <c r="F298" s="15"/>
      <c r="G298" s="15"/>
      <c r="H298" s="15"/>
      <c r="I298" s="15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1:18" ht="12.75" x14ac:dyDescent="0.2">
      <c r="A299" s="11"/>
      <c r="B299" s="15"/>
      <c r="C299" s="15"/>
      <c r="D299" s="15"/>
      <c r="E299" s="15"/>
      <c r="F299" s="15"/>
      <c r="G299" s="15"/>
      <c r="H299" s="15"/>
      <c r="I299" s="15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ht="12.75" x14ac:dyDescent="0.2">
      <c r="A300" s="11"/>
      <c r="B300" s="15"/>
      <c r="C300" s="15"/>
      <c r="D300" s="15"/>
      <c r="E300" s="15"/>
      <c r="F300" s="15"/>
      <c r="G300" s="15"/>
      <c r="H300" s="15"/>
      <c r="I300" s="15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1:18" ht="12.75" x14ac:dyDescent="0.2">
      <c r="A301" s="11"/>
      <c r="B301" s="15"/>
      <c r="C301" s="15"/>
      <c r="D301" s="15"/>
      <c r="E301" s="15"/>
      <c r="F301" s="15"/>
      <c r="G301" s="15"/>
      <c r="H301" s="15"/>
      <c r="I301" s="15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2.75" x14ac:dyDescent="0.2">
      <c r="A302" s="11"/>
      <c r="B302" s="15"/>
      <c r="C302" s="15"/>
      <c r="D302" s="15"/>
      <c r="E302" s="15"/>
      <c r="F302" s="15"/>
      <c r="G302" s="15"/>
      <c r="H302" s="15"/>
      <c r="I302" s="15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1:18" ht="12.75" x14ac:dyDescent="0.2">
      <c r="A303" s="11"/>
      <c r="B303" s="15"/>
      <c r="C303" s="15"/>
      <c r="D303" s="15"/>
      <c r="E303" s="15"/>
      <c r="F303" s="15"/>
      <c r="G303" s="15"/>
      <c r="H303" s="15"/>
      <c r="I303" s="15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2.75" x14ac:dyDescent="0.2">
      <c r="A304" s="11"/>
      <c r="B304" s="15"/>
      <c r="C304" s="15"/>
      <c r="D304" s="15"/>
      <c r="E304" s="15"/>
      <c r="F304" s="15"/>
      <c r="G304" s="15"/>
      <c r="H304" s="15"/>
      <c r="I304" s="15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1:18" ht="12.75" x14ac:dyDescent="0.2">
      <c r="A305" s="11"/>
      <c r="B305" s="15"/>
      <c r="C305" s="15"/>
      <c r="D305" s="15"/>
      <c r="E305" s="15"/>
      <c r="F305" s="15"/>
      <c r="G305" s="15"/>
      <c r="H305" s="15"/>
      <c r="I305" s="15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2.75" x14ac:dyDescent="0.2">
      <c r="A306" s="11"/>
      <c r="B306" s="15"/>
      <c r="C306" s="15"/>
      <c r="D306" s="15"/>
      <c r="E306" s="15"/>
      <c r="F306" s="15"/>
      <c r="G306" s="15"/>
      <c r="H306" s="15"/>
      <c r="I306" s="15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ht="12.75" x14ac:dyDescent="0.2">
      <c r="A307" s="11"/>
      <c r="B307" s="15"/>
      <c r="C307" s="15"/>
      <c r="D307" s="15"/>
      <c r="E307" s="15"/>
      <c r="F307" s="15"/>
      <c r="G307" s="15"/>
      <c r="H307" s="15"/>
      <c r="I307" s="15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2.75" x14ac:dyDescent="0.2">
      <c r="A308" s="11"/>
      <c r="B308" s="15"/>
      <c r="C308" s="15"/>
      <c r="D308" s="15"/>
      <c r="E308" s="15"/>
      <c r="F308" s="15"/>
      <c r="G308" s="15"/>
      <c r="H308" s="15"/>
      <c r="I308" s="15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ht="12.75" x14ac:dyDescent="0.2">
      <c r="A309" s="11"/>
      <c r="B309" s="15"/>
      <c r="C309" s="15"/>
      <c r="D309" s="15"/>
      <c r="E309" s="15"/>
      <c r="F309" s="15"/>
      <c r="G309" s="15"/>
      <c r="H309" s="15"/>
      <c r="I309" s="15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ht="12.75" x14ac:dyDescent="0.2">
      <c r="A310" s="11"/>
      <c r="B310" s="15"/>
      <c r="C310" s="15"/>
      <c r="D310" s="15"/>
      <c r="E310" s="15"/>
      <c r="F310" s="15"/>
      <c r="G310" s="15"/>
      <c r="H310" s="15"/>
      <c r="I310" s="15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1:18" ht="12.75" x14ac:dyDescent="0.2">
      <c r="A311" s="11"/>
      <c r="B311" s="15"/>
      <c r="C311" s="15"/>
      <c r="D311" s="15"/>
      <c r="E311" s="15"/>
      <c r="F311" s="15"/>
      <c r="G311" s="15"/>
      <c r="H311" s="15"/>
      <c r="I311" s="15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1:18" ht="12.75" x14ac:dyDescent="0.2">
      <c r="A312" s="11"/>
      <c r="B312" s="15"/>
      <c r="C312" s="15"/>
      <c r="D312" s="15"/>
      <c r="E312" s="15"/>
      <c r="F312" s="15"/>
      <c r="G312" s="15"/>
      <c r="H312" s="15"/>
      <c r="I312" s="15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1:18" ht="12.75" x14ac:dyDescent="0.2">
      <c r="A313" s="11"/>
      <c r="B313" s="15"/>
      <c r="C313" s="15"/>
      <c r="D313" s="15"/>
      <c r="E313" s="15"/>
      <c r="F313" s="15"/>
      <c r="G313" s="15"/>
      <c r="H313" s="15"/>
      <c r="I313" s="15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1:18" ht="12.75" x14ac:dyDescent="0.2">
      <c r="A314" s="11"/>
      <c r="B314" s="15"/>
      <c r="C314" s="15"/>
      <c r="D314" s="15"/>
      <c r="E314" s="15"/>
      <c r="F314" s="15"/>
      <c r="G314" s="15"/>
      <c r="H314" s="15"/>
      <c r="I314" s="15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1:18" ht="12.75" x14ac:dyDescent="0.2">
      <c r="A315" s="11"/>
      <c r="B315" s="15"/>
      <c r="C315" s="15"/>
      <c r="D315" s="15"/>
      <c r="E315" s="15"/>
      <c r="F315" s="15"/>
      <c r="G315" s="15"/>
      <c r="H315" s="15"/>
      <c r="I315" s="15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1:18" ht="12.75" x14ac:dyDescent="0.2">
      <c r="A316" s="11"/>
      <c r="B316" s="15"/>
      <c r="C316" s="15"/>
      <c r="D316" s="15"/>
      <c r="E316" s="15"/>
      <c r="F316" s="15"/>
      <c r="G316" s="15"/>
      <c r="H316" s="15"/>
      <c r="I316" s="15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1:18" ht="12.75" x14ac:dyDescent="0.2">
      <c r="A317" s="11"/>
      <c r="B317" s="15"/>
      <c r="C317" s="15"/>
      <c r="D317" s="15"/>
      <c r="E317" s="15"/>
      <c r="F317" s="15"/>
      <c r="G317" s="15"/>
      <c r="H317" s="15"/>
      <c r="I317" s="15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2.75" x14ac:dyDescent="0.2">
      <c r="A318" s="11"/>
      <c r="B318" s="15"/>
      <c r="C318" s="15"/>
      <c r="D318" s="15"/>
      <c r="E318" s="15"/>
      <c r="F318" s="15"/>
      <c r="G318" s="15"/>
      <c r="H318" s="15"/>
      <c r="I318" s="15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1:18" ht="12.75" x14ac:dyDescent="0.2">
      <c r="A319" s="11"/>
      <c r="B319" s="15"/>
      <c r="C319" s="15"/>
      <c r="D319" s="15"/>
      <c r="E319" s="15"/>
      <c r="F319" s="15"/>
      <c r="G319" s="15"/>
      <c r="H319" s="15"/>
      <c r="I319" s="15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2.75" x14ac:dyDescent="0.2">
      <c r="A320" s="11"/>
      <c r="B320" s="15"/>
      <c r="C320" s="15"/>
      <c r="D320" s="15"/>
      <c r="E320" s="15"/>
      <c r="F320" s="15"/>
      <c r="G320" s="15"/>
      <c r="H320" s="15"/>
      <c r="I320" s="15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1:18" ht="12.75" x14ac:dyDescent="0.2">
      <c r="A321" s="11"/>
      <c r="B321" s="15"/>
      <c r="C321" s="15"/>
      <c r="D321" s="15"/>
      <c r="E321" s="15"/>
      <c r="F321" s="15"/>
      <c r="G321" s="15"/>
      <c r="H321" s="15"/>
      <c r="I321" s="15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 ht="12.75" x14ac:dyDescent="0.2">
      <c r="A322" s="11"/>
      <c r="B322" s="15"/>
      <c r="C322" s="15"/>
      <c r="D322" s="15"/>
      <c r="E322" s="15"/>
      <c r="F322" s="15"/>
      <c r="G322" s="15"/>
      <c r="H322" s="15"/>
      <c r="I322" s="15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1:18" ht="12.75" x14ac:dyDescent="0.2">
      <c r="A323" s="11"/>
      <c r="B323" s="15"/>
      <c r="C323" s="15"/>
      <c r="D323" s="15"/>
      <c r="E323" s="15"/>
      <c r="F323" s="15"/>
      <c r="G323" s="15"/>
      <c r="H323" s="15"/>
      <c r="I323" s="15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1:18" ht="12.75" x14ac:dyDescent="0.2">
      <c r="A324" s="11"/>
      <c r="B324" s="15"/>
      <c r="C324" s="15"/>
      <c r="D324" s="15"/>
      <c r="E324" s="15"/>
      <c r="F324" s="15"/>
      <c r="G324" s="15"/>
      <c r="H324" s="15"/>
      <c r="I324" s="15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ht="12.75" x14ac:dyDescent="0.2">
      <c r="A325" s="11"/>
      <c r="B325" s="15"/>
      <c r="C325" s="15"/>
      <c r="D325" s="15"/>
      <c r="E325" s="15"/>
      <c r="F325" s="15"/>
      <c r="G325" s="15"/>
      <c r="H325" s="15"/>
      <c r="I325" s="15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1:18" ht="12.75" x14ac:dyDescent="0.2">
      <c r="A326" s="11"/>
      <c r="B326" s="15"/>
      <c r="C326" s="15"/>
      <c r="D326" s="15"/>
      <c r="E326" s="15"/>
      <c r="F326" s="15"/>
      <c r="G326" s="15"/>
      <c r="H326" s="15"/>
      <c r="I326" s="15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 ht="12.75" x14ac:dyDescent="0.2">
      <c r="A327" s="11"/>
      <c r="B327" s="15"/>
      <c r="C327" s="15"/>
      <c r="D327" s="15"/>
      <c r="E327" s="15"/>
      <c r="F327" s="15"/>
      <c r="G327" s="15"/>
      <c r="H327" s="15"/>
      <c r="I327" s="15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1:18" ht="12.75" x14ac:dyDescent="0.2">
      <c r="A328" s="11"/>
      <c r="B328" s="15"/>
      <c r="C328" s="15"/>
      <c r="D328" s="15"/>
      <c r="E328" s="15"/>
      <c r="F328" s="15"/>
      <c r="G328" s="15"/>
      <c r="H328" s="15"/>
      <c r="I328" s="15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1:18" ht="12.75" x14ac:dyDescent="0.2">
      <c r="A329" s="11"/>
      <c r="B329" s="15"/>
      <c r="C329" s="15"/>
      <c r="D329" s="15"/>
      <c r="E329" s="15"/>
      <c r="F329" s="15"/>
      <c r="G329" s="15"/>
      <c r="H329" s="15"/>
      <c r="I329" s="15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2.75" x14ac:dyDescent="0.2">
      <c r="A330" s="11"/>
      <c r="B330" s="15"/>
      <c r="C330" s="15"/>
      <c r="D330" s="15"/>
      <c r="E330" s="15"/>
      <c r="F330" s="15"/>
      <c r="G330" s="15"/>
      <c r="H330" s="15"/>
      <c r="I330" s="15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1:18" ht="12.75" x14ac:dyDescent="0.2">
      <c r="A331" s="11"/>
      <c r="B331" s="15"/>
      <c r="C331" s="15"/>
      <c r="D331" s="15"/>
      <c r="E331" s="15"/>
      <c r="F331" s="15"/>
      <c r="G331" s="15"/>
      <c r="H331" s="15"/>
      <c r="I331" s="15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1:18" ht="12.75" x14ac:dyDescent="0.2">
      <c r="A332" s="11"/>
      <c r="B332" s="15"/>
      <c r="C332" s="15"/>
      <c r="D332" s="15"/>
      <c r="E332" s="15"/>
      <c r="F332" s="15"/>
      <c r="G332" s="15"/>
      <c r="H332" s="15"/>
      <c r="I332" s="15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ht="12.75" x14ac:dyDescent="0.2">
      <c r="A333" s="11"/>
      <c r="B333" s="15"/>
      <c r="C333" s="15"/>
      <c r="D333" s="15"/>
      <c r="E333" s="15"/>
      <c r="F333" s="15"/>
      <c r="G333" s="15"/>
      <c r="H333" s="15"/>
      <c r="I333" s="15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1:18" ht="12.75" x14ac:dyDescent="0.2">
      <c r="A334" s="11"/>
      <c r="B334" s="15"/>
      <c r="C334" s="15"/>
      <c r="D334" s="15"/>
      <c r="E334" s="15"/>
      <c r="F334" s="15"/>
      <c r="G334" s="15"/>
      <c r="H334" s="15"/>
      <c r="I334" s="15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1:18" ht="12.75" x14ac:dyDescent="0.2">
      <c r="A335" s="11"/>
      <c r="B335" s="15"/>
      <c r="C335" s="15"/>
      <c r="D335" s="15"/>
      <c r="E335" s="15"/>
      <c r="F335" s="15"/>
      <c r="G335" s="15"/>
      <c r="H335" s="15"/>
      <c r="I335" s="15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1:18" ht="12.75" x14ac:dyDescent="0.2">
      <c r="A336" s="11"/>
      <c r="B336" s="15"/>
      <c r="C336" s="15"/>
      <c r="D336" s="15"/>
      <c r="E336" s="15"/>
      <c r="F336" s="15"/>
      <c r="G336" s="15"/>
      <c r="H336" s="15"/>
      <c r="I336" s="15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1:18" ht="12.75" x14ac:dyDescent="0.2">
      <c r="A337" s="11"/>
      <c r="B337" s="15"/>
      <c r="C337" s="15"/>
      <c r="D337" s="15"/>
      <c r="E337" s="15"/>
      <c r="F337" s="15"/>
      <c r="G337" s="15"/>
      <c r="H337" s="15"/>
      <c r="I337" s="15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12.75" x14ac:dyDescent="0.2">
      <c r="A338" s="11"/>
      <c r="B338" s="15"/>
      <c r="C338" s="15"/>
      <c r="D338" s="15"/>
      <c r="E338" s="15"/>
      <c r="F338" s="15"/>
      <c r="G338" s="15"/>
      <c r="H338" s="15"/>
      <c r="I338" s="15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1:18" ht="12.75" x14ac:dyDescent="0.2">
      <c r="A339" s="11"/>
      <c r="B339" s="15"/>
      <c r="C339" s="15"/>
      <c r="D339" s="15"/>
      <c r="E339" s="15"/>
      <c r="F339" s="15"/>
      <c r="G339" s="15"/>
      <c r="H339" s="15"/>
      <c r="I339" s="15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1:18" ht="12.75" x14ac:dyDescent="0.2">
      <c r="A340" s="11"/>
      <c r="B340" s="15"/>
      <c r="C340" s="15"/>
      <c r="D340" s="15"/>
      <c r="E340" s="15"/>
      <c r="F340" s="15"/>
      <c r="G340" s="15"/>
      <c r="H340" s="15"/>
      <c r="I340" s="15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1:18" ht="12.75" x14ac:dyDescent="0.2">
      <c r="A341" s="11"/>
      <c r="B341" s="15"/>
      <c r="C341" s="15"/>
      <c r="D341" s="15"/>
      <c r="E341" s="15"/>
      <c r="F341" s="15"/>
      <c r="G341" s="15"/>
      <c r="H341" s="15"/>
      <c r="I341" s="15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1:18" ht="12.75" x14ac:dyDescent="0.2">
      <c r="A342" s="11"/>
      <c r="B342" s="15"/>
      <c r="C342" s="15"/>
      <c r="D342" s="15"/>
      <c r="E342" s="15"/>
      <c r="F342" s="15"/>
      <c r="G342" s="15"/>
      <c r="H342" s="15"/>
      <c r="I342" s="15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1:18" ht="12.75" x14ac:dyDescent="0.2">
      <c r="A343" s="11"/>
      <c r="B343" s="15"/>
      <c r="C343" s="15"/>
      <c r="D343" s="15"/>
      <c r="E343" s="15"/>
      <c r="F343" s="15"/>
      <c r="G343" s="15"/>
      <c r="H343" s="15"/>
      <c r="I343" s="15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12.75" x14ac:dyDescent="0.2">
      <c r="A344" s="11"/>
      <c r="B344" s="15"/>
      <c r="C344" s="15"/>
      <c r="D344" s="15"/>
      <c r="E344" s="15"/>
      <c r="F344" s="15"/>
      <c r="G344" s="15"/>
      <c r="H344" s="15"/>
      <c r="I344" s="15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1:18" ht="12.75" x14ac:dyDescent="0.2">
      <c r="A345" s="11"/>
      <c r="B345" s="15"/>
      <c r="C345" s="15"/>
      <c r="D345" s="15"/>
      <c r="E345" s="15"/>
      <c r="F345" s="15"/>
      <c r="G345" s="15"/>
      <c r="H345" s="15"/>
      <c r="I345" s="15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1:18" ht="12.75" x14ac:dyDescent="0.2">
      <c r="A346" s="11"/>
      <c r="B346" s="15"/>
      <c r="C346" s="15"/>
      <c r="D346" s="15"/>
      <c r="E346" s="15"/>
      <c r="F346" s="15"/>
      <c r="G346" s="15"/>
      <c r="H346" s="15"/>
      <c r="I346" s="15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1:18" ht="12.75" x14ac:dyDescent="0.2">
      <c r="A347" s="11"/>
      <c r="B347" s="15"/>
      <c r="C347" s="15"/>
      <c r="D347" s="15"/>
      <c r="E347" s="15"/>
      <c r="F347" s="15"/>
      <c r="G347" s="15"/>
      <c r="H347" s="15"/>
      <c r="I347" s="15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1:18" ht="12.75" x14ac:dyDescent="0.2">
      <c r="A348" s="11"/>
      <c r="B348" s="15"/>
      <c r="C348" s="15"/>
      <c r="D348" s="15"/>
      <c r="E348" s="15"/>
      <c r="F348" s="15"/>
      <c r="G348" s="15"/>
      <c r="H348" s="15"/>
      <c r="I348" s="15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1:18" ht="12.75" x14ac:dyDescent="0.2">
      <c r="A349" s="11"/>
      <c r="B349" s="15"/>
      <c r="C349" s="15"/>
      <c r="D349" s="15"/>
      <c r="E349" s="15"/>
      <c r="F349" s="15"/>
      <c r="G349" s="15"/>
      <c r="H349" s="15"/>
      <c r="I349" s="15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 ht="12.75" x14ac:dyDescent="0.2">
      <c r="A350" s="11"/>
      <c r="B350" s="15"/>
      <c r="C350" s="15"/>
      <c r="D350" s="15"/>
      <c r="E350" s="15"/>
      <c r="F350" s="15"/>
      <c r="G350" s="15"/>
      <c r="H350" s="15"/>
      <c r="I350" s="15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1:18" ht="12.75" x14ac:dyDescent="0.2">
      <c r="A351" s="11"/>
      <c r="B351" s="15"/>
      <c r="C351" s="15"/>
      <c r="D351" s="15"/>
      <c r="E351" s="15"/>
      <c r="F351" s="15"/>
      <c r="G351" s="15"/>
      <c r="H351" s="15"/>
      <c r="I351" s="15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1:18" ht="12.75" x14ac:dyDescent="0.2">
      <c r="A352" s="11"/>
      <c r="B352" s="15"/>
      <c r="C352" s="15"/>
      <c r="D352" s="15"/>
      <c r="E352" s="15"/>
      <c r="F352" s="15"/>
      <c r="G352" s="15"/>
      <c r="H352" s="15"/>
      <c r="I352" s="15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1:18" ht="12.75" x14ac:dyDescent="0.2">
      <c r="A353" s="11"/>
      <c r="B353" s="15"/>
      <c r="C353" s="15"/>
      <c r="D353" s="15"/>
      <c r="E353" s="15"/>
      <c r="F353" s="15"/>
      <c r="G353" s="15"/>
      <c r="H353" s="15"/>
      <c r="I353" s="15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1:18" ht="12.75" x14ac:dyDescent="0.2">
      <c r="A354" s="11"/>
      <c r="B354" s="15"/>
      <c r="C354" s="15"/>
      <c r="D354" s="15"/>
      <c r="E354" s="15"/>
      <c r="F354" s="15"/>
      <c r="G354" s="15"/>
      <c r="H354" s="15"/>
      <c r="I354" s="15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ht="12.75" x14ac:dyDescent="0.2">
      <c r="A355" s="11"/>
      <c r="B355" s="15"/>
      <c r="C355" s="15"/>
      <c r="D355" s="15"/>
      <c r="E355" s="15"/>
      <c r="F355" s="15"/>
      <c r="G355" s="15"/>
      <c r="H355" s="15"/>
      <c r="I355" s="15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1:18" ht="12.75" x14ac:dyDescent="0.2">
      <c r="A356" s="11"/>
      <c r="B356" s="15"/>
      <c r="C356" s="15"/>
      <c r="D356" s="15"/>
      <c r="E356" s="15"/>
      <c r="F356" s="15"/>
      <c r="G356" s="15"/>
      <c r="H356" s="15"/>
      <c r="I356" s="15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1:18" ht="12.75" x14ac:dyDescent="0.2">
      <c r="A357" s="11"/>
      <c r="B357" s="15"/>
      <c r="C357" s="15"/>
      <c r="D357" s="15"/>
      <c r="E357" s="15"/>
      <c r="F357" s="15"/>
      <c r="G357" s="15"/>
      <c r="H357" s="15"/>
      <c r="I357" s="15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2.75" x14ac:dyDescent="0.2">
      <c r="A358" s="11"/>
      <c r="B358" s="15"/>
      <c r="C358" s="15"/>
      <c r="D358" s="15"/>
      <c r="E358" s="15"/>
      <c r="F358" s="15"/>
      <c r="G358" s="15"/>
      <c r="H358" s="15"/>
      <c r="I358" s="15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 ht="12.75" x14ac:dyDescent="0.2">
      <c r="A359" s="11"/>
      <c r="B359" s="15"/>
      <c r="C359" s="15"/>
      <c r="D359" s="15"/>
      <c r="E359" s="15"/>
      <c r="F359" s="15"/>
      <c r="G359" s="15"/>
      <c r="H359" s="15"/>
      <c r="I359" s="15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1:18" ht="12.75" x14ac:dyDescent="0.2">
      <c r="A360" s="11"/>
      <c r="B360" s="15"/>
      <c r="C360" s="15"/>
      <c r="D360" s="15"/>
      <c r="E360" s="15"/>
      <c r="F360" s="15"/>
      <c r="G360" s="15"/>
      <c r="H360" s="15"/>
      <c r="I360" s="15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1:18" ht="12.75" x14ac:dyDescent="0.2">
      <c r="A361" s="11"/>
      <c r="B361" s="15"/>
      <c r="C361" s="15"/>
      <c r="D361" s="15"/>
      <c r="E361" s="15"/>
      <c r="F361" s="15"/>
      <c r="G361" s="15"/>
      <c r="H361" s="15"/>
      <c r="I361" s="15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1:18" ht="12.75" x14ac:dyDescent="0.2">
      <c r="A362" s="11"/>
      <c r="B362" s="15"/>
      <c r="C362" s="15"/>
      <c r="D362" s="15"/>
      <c r="E362" s="15"/>
      <c r="F362" s="15"/>
      <c r="G362" s="15"/>
      <c r="H362" s="15"/>
      <c r="I362" s="15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1:18" ht="12.75" x14ac:dyDescent="0.2">
      <c r="A363" s="11"/>
      <c r="B363" s="15"/>
      <c r="C363" s="15"/>
      <c r="D363" s="15"/>
      <c r="E363" s="15"/>
      <c r="F363" s="15"/>
      <c r="G363" s="15"/>
      <c r="H363" s="15"/>
      <c r="I363" s="15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2.75" x14ac:dyDescent="0.2">
      <c r="A364" s="11"/>
      <c r="B364" s="15"/>
      <c r="C364" s="15"/>
      <c r="D364" s="15"/>
      <c r="E364" s="15"/>
      <c r="F364" s="15"/>
      <c r="G364" s="15"/>
      <c r="H364" s="15"/>
      <c r="I364" s="15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 ht="12.75" x14ac:dyDescent="0.2">
      <c r="A365" s="11"/>
      <c r="B365" s="15"/>
      <c r="C365" s="15"/>
      <c r="D365" s="15"/>
      <c r="E365" s="15"/>
      <c r="F365" s="15"/>
      <c r="G365" s="15"/>
      <c r="H365" s="15"/>
      <c r="I365" s="15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1:18" ht="12.75" x14ac:dyDescent="0.2">
      <c r="A366" s="11"/>
      <c r="B366" s="15"/>
      <c r="C366" s="15"/>
      <c r="D366" s="15"/>
      <c r="E366" s="15"/>
      <c r="F366" s="15"/>
      <c r="G366" s="15"/>
      <c r="H366" s="15"/>
      <c r="I366" s="15"/>
      <c r="J366" s="11"/>
      <c r="K366" s="11"/>
      <c r="L366" s="11"/>
      <c r="M366" s="11"/>
      <c r="N366" s="11"/>
      <c r="O366" s="11"/>
      <c r="P366" s="11"/>
      <c r="Q366" s="11"/>
      <c r="R366" s="11"/>
    </row>
    <row r="367" spans="1:18" ht="12.75" x14ac:dyDescent="0.2">
      <c r="A367" s="11"/>
      <c r="B367" s="15"/>
      <c r="C367" s="15"/>
      <c r="D367" s="15"/>
      <c r="E367" s="15"/>
      <c r="F367" s="15"/>
      <c r="G367" s="15"/>
      <c r="H367" s="15"/>
      <c r="I367" s="15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1:18" ht="12.75" x14ac:dyDescent="0.2">
      <c r="A368" s="11"/>
      <c r="B368" s="15"/>
      <c r="C368" s="15"/>
      <c r="D368" s="15"/>
      <c r="E368" s="15"/>
      <c r="F368" s="15"/>
      <c r="G368" s="15"/>
      <c r="H368" s="15"/>
      <c r="I368" s="15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1:18" ht="12.75" x14ac:dyDescent="0.2">
      <c r="A369" s="11"/>
      <c r="B369" s="15"/>
      <c r="C369" s="15"/>
      <c r="D369" s="15"/>
      <c r="E369" s="15"/>
      <c r="F369" s="15"/>
      <c r="G369" s="15"/>
      <c r="H369" s="15"/>
      <c r="I369" s="15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ht="12.75" x14ac:dyDescent="0.2">
      <c r="A370" s="11"/>
      <c r="B370" s="15"/>
      <c r="C370" s="15"/>
      <c r="D370" s="15"/>
      <c r="E370" s="15"/>
      <c r="F370" s="15"/>
      <c r="G370" s="15"/>
      <c r="H370" s="15"/>
      <c r="I370" s="15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 ht="12.75" x14ac:dyDescent="0.2">
      <c r="A371" s="11"/>
      <c r="B371" s="15"/>
      <c r="C371" s="15"/>
      <c r="D371" s="15"/>
      <c r="E371" s="15"/>
      <c r="F371" s="15"/>
      <c r="G371" s="15"/>
      <c r="H371" s="15"/>
      <c r="I371" s="15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1:18" ht="12.75" x14ac:dyDescent="0.2">
      <c r="A372" s="11"/>
      <c r="B372" s="15"/>
      <c r="C372" s="15"/>
      <c r="D372" s="15"/>
      <c r="E372" s="15"/>
      <c r="F372" s="15"/>
      <c r="G372" s="15"/>
      <c r="H372" s="15"/>
      <c r="I372" s="15"/>
      <c r="J372" s="11"/>
      <c r="K372" s="11"/>
      <c r="L372" s="11"/>
      <c r="M372" s="11"/>
      <c r="N372" s="11"/>
      <c r="O372" s="11"/>
      <c r="P372" s="11"/>
      <c r="Q372" s="11"/>
      <c r="R372" s="11"/>
    </row>
    <row r="373" spans="1:18" ht="12.75" x14ac:dyDescent="0.2">
      <c r="A373" s="11"/>
      <c r="B373" s="15"/>
      <c r="C373" s="15"/>
      <c r="D373" s="15"/>
      <c r="E373" s="15"/>
      <c r="F373" s="15"/>
      <c r="G373" s="15"/>
      <c r="H373" s="15"/>
      <c r="I373" s="15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1:18" ht="12.75" x14ac:dyDescent="0.2">
      <c r="A374" s="11"/>
      <c r="B374" s="15"/>
      <c r="C374" s="15"/>
      <c r="D374" s="15"/>
      <c r="E374" s="15"/>
      <c r="F374" s="15"/>
      <c r="G374" s="15"/>
      <c r="H374" s="15"/>
      <c r="I374" s="15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1:18" ht="12.75" x14ac:dyDescent="0.2">
      <c r="A375" s="11"/>
      <c r="B375" s="15"/>
      <c r="C375" s="15"/>
      <c r="D375" s="15"/>
      <c r="E375" s="15"/>
      <c r="F375" s="15"/>
      <c r="G375" s="15"/>
      <c r="H375" s="15"/>
      <c r="I375" s="15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1:18" ht="12.75" x14ac:dyDescent="0.2">
      <c r="A376" s="11"/>
      <c r="B376" s="15"/>
      <c r="C376" s="15"/>
      <c r="D376" s="15"/>
      <c r="E376" s="15"/>
      <c r="F376" s="15"/>
      <c r="G376" s="15"/>
      <c r="H376" s="15"/>
      <c r="I376" s="15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1:18" ht="12.75" x14ac:dyDescent="0.2">
      <c r="A377" s="11"/>
      <c r="B377" s="15"/>
      <c r="C377" s="15"/>
      <c r="D377" s="15"/>
      <c r="E377" s="15"/>
      <c r="F377" s="15"/>
      <c r="G377" s="15"/>
      <c r="H377" s="15"/>
      <c r="I377" s="15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1:18" ht="12.75" x14ac:dyDescent="0.2">
      <c r="A378" s="11"/>
      <c r="B378" s="15"/>
      <c r="C378" s="15"/>
      <c r="D378" s="15"/>
      <c r="E378" s="15"/>
      <c r="F378" s="15"/>
      <c r="G378" s="15"/>
      <c r="H378" s="15"/>
      <c r="I378" s="15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1:18" ht="12.75" x14ac:dyDescent="0.2">
      <c r="A379" s="11"/>
      <c r="B379" s="15"/>
      <c r="C379" s="15"/>
      <c r="D379" s="15"/>
      <c r="E379" s="15"/>
      <c r="F379" s="15"/>
      <c r="G379" s="15"/>
      <c r="H379" s="15"/>
      <c r="I379" s="15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1:18" ht="12.75" x14ac:dyDescent="0.2">
      <c r="A380" s="11"/>
      <c r="B380" s="15"/>
      <c r="C380" s="15"/>
      <c r="D380" s="15"/>
      <c r="E380" s="15"/>
      <c r="F380" s="15"/>
      <c r="G380" s="15"/>
      <c r="H380" s="15"/>
      <c r="I380" s="15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1:18" ht="12.75" x14ac:dyDescent="0.2">
      <c r="A381" s="11"/>
      <c r="B381" s="15"/>
      <c r="C381" s="15"/>
      <c r="D381" s="15"/>
      <c r="E381" s="15"/>
      <c r="F381" s="15"/>
      <c r="G381" s="15"/>
      <c r="H381" s="15"/>
      <c r="I381" s="15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1:18" ht="12.75" x14ac:dyDescent="0.2">
      <c r="A382" s="11"/>
      <c r="B382" s="15"/>
      <c r="C382" s="15"/>
      <c r="D382" s="15"/>
      <c r="E382" s="15"/>
      <c r="F382" s="15"/>
      <c r="G382" s="15"/>
      <c r="H382" s="15"/>
      <c r="I382" s="15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1:18" ht="12.75" x14ac:dyDescent="0.2">
      <c r="A383" s="11"/>
      <c r="B383" s="15"/>
      <c r="C383" s="15"/>
      <c r="D383" s="15"/>
      <c r="E383" s="15"/>
      <c r="F383" s="15"/>
      <c r="G383" s="15"/>
      <c r="H383" s="15"/>
      <c r="I383" s="15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1:18" ht="12.75" x14ac:dyDescent="0.2">
      <c r="A384" s="11"/>
      <c r="B384" s="15"/>
      <c r="C384" s="15"/>
      <c r="D384" s="15"/>
      <c r="E384" s="15"/>
      <c r="F384" s="15"/>
      <c r="G384" s="15"/>
      <c r="H384" s="15"/>
      <c r="I384" s="15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1:18" ht="12.75" x14ac:dyDescent="0.2">
      <c r="A385" s="11"/>
      <c r="B385" s="15"/>
      <c r="C385" s="15"/>
      <c r="D385" s="15"/>
      <c r="E385" s="15"/>
      <c r="F385" s="15"/>
      <c r="G385" s="15"/>
      <c r="H385" s="15"/>
      <c r="I385" s="15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1:18" ht="12.75" x14ac:dyDescent="0.2">
      <c r="A386" s="11"/>
      <c r="B386" s="15"/>
      <c r="C386" s="15"/>
      <c r="D386" s="15"/>
      <c r="E386" s="15"/>
      <c r="F386" s="15"/>
      <c r="G386" s="15"/>
      <c r="H386" s="15"/>
      <c r="I386" s="15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1:18" ht="12.75" x14ac:dyDescent="0.2">
      <c r="A387" s="11"/>
      <c r="B387" s="15"/>
      <c r="C387" s="15"/>
      <c r="D387" s="15"/>
      <c r="E387" s="15"/>
      <c r="F387" s="15"/>
      <c r="G387" s="15"/>
      <c r="H387" s="15"/>
      <c r="I387" s="15"/>
      <c r="J387" s="11"/>
      <c r="K387" s="11"/>
      <c r="L387" s="11"/>
      <c r="M387" s="11"/>
      <c r="N387" s="11"/>
      <c r="O387" s="11"/>
      <c r="P387" s="11"/>
      <c r="Q387" s="11"/>
      <c r="R387" s="11"/>
    </row>
    <row r="388" spans="1:18" ht="12.75" x14ac:dyDescent="0.2">
      <c r="A388" s="11"/>
      <c r="B388" s="15"/>
      <c r="C388" s="15"/>
      <c r="D388" s="15"/>
      <c r="E388" s="15"/>
      <c r="F388" s="15"/>
      <c r="G388" s="15"/>
      <c r="H388" s="15"/>
      <c r="I388" s="15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1:18" ht="12.75" x14ac:dyDescent="0.2">
      <c r="A389" s="11"/>
      <c r="B389" s="15"/>
      <c r="C389" s="15"/>
      <c r="D389" s="15"/>
      <c r="E389" s="15"/>
      <c r="F389" s="15"/>
      <c r="G389" s="15"/>
      <c r="H389" s="15"/>
      <c r="I389" s="15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1:18" ht="12.75" x14ac:dyDescent="0.2">
      <c r="A390" s="11"/>
      <c r="B390" s="15"/>
      <c r="C390" s="15"/>
      <c r="D390" s="15"/>
      <c r="E390" s="15"/>
      <c r="F390" s="15"/>
      <c r="G390" s="15"/>
      <c r="H390" s="15"/>
      <c r="I390" s="15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1:18" ht="12.75" x14ac:dyDescent="0.2">
      <c r="A391" s="11"/>
      <c r="B391" s="15"/>
      <c r="C391" s="15"/>
      <c r="D391" s="15"/>
      <c r="E391" s="15"/>
      <c r="F391" s="15"/>
      <c r="G391" s="15"/>
      <c r="H391" s="15"/>
      <c r="I391" s="15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1:18" ht="12.75" x14ac:dyDescent="0.2">
      <c r="A392" s="11"/>
      <c r="B392" s="15"/>
      <c r="C392" s="15"/>
      <c r="D392" s="15"/>
      <c r="E392" s="15"/>
      <c r="F392" s="15"/>
      <c r="G392" s="15"/>
      <c r="H392" s="15"/>
      <c r="I392" s="15"/>
      <c r="J392" s="11"/>
      <c r="K392" s="11"/>
      <c r="L392" s="11"/>
      <c r="M392" s="11"/>
      <c r="N392" s="11"/>
      <c r="O392" s="11"/>
      <c r="P392" s="11"/>
      <c r="Q392" s="11"/>
      <c r="R392" s="11"/>
    </row>
    <row r="393" spans="1:18" ht="12.75" x14ac:dyDescent="0.2">
      <c r="A393" s="11"/>
      <c r="B393" s="15"/>
      <c r="C393" s="15"/>
      <c r="D393" s="15"/>
      <c r="E393" s="15"/>
      <c r="F393" s="15"/>
      <c r="G393" s="15"/>
      <c r="H393" s="15"/>
      <c r="I393" s="15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1:18" ht="12.75" x14ac:dyDescent="0.2">
      <c r="A394" s="11"/>
      <c r="B394" s="15"/>
      <c r="C394" s="15"/>
      <c r="D394" s="15"/>
      <c r="E394" s="15"/>
      <c r="F394" s="15"/>
      <c r="G394" s="15"/>
      <c r="H394" s="15"/>
      <c r="I394" s="15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1:18" ht="12.75" x14ac:dyDescent="0.2">
      <c r="A395" s="11"/>
      <c r="B395" s="15"/>
      <c r="C395" s="15"/>
      <c r="D395" s="15"/>
      <c r="E395" s="15"/>
      <c r="F395" s="15"/>
      <c r="G395" s="15"/>
      <c r="H395" s="15"/>
      <c r="I395" s="15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1:18" ht="12.75" x14ac:dyDescent="0.2">
      <c r="A396" s="11"/>
      <c r="B396" s="15"/>
      <c r="C396" s="15"/>
      <c r="D396" s="15"/>
      <c r="E396" s="15"/>
      <c r="F396" s="15"/>
      <c r="G396" s="15"/>
      <c r="H396" s="15"/>
      <c r="I396" s="15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1:18" ht="12.75" x14ac:dyDescent="0.2">
      <c r="A397" s="11"/>
      <c r="B397" s="15"/>
      <c r="C397" s="15"/>
      <c r="D397" s="15"/>
      <c r="E397" s="15"/>
      <c r="F397" s="15"/>
      <c r="G397" s="15"/>
      <c r="H397" s="15"/>
      <c r="I397" s="15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1:18" ht="12.75" x14ac:dyDescent="0.2">
      <c r="A398" s="11"/>
      <c r="B398" s="15"/>
      <c r="C398" s="15"/>
      <c r="D398" s="15"/>
      <c r="E398" s="15"/>
      <c r="F398" s="15"/>
      <c r="G398" s="15"/>
      <c r="H398" s="15"/>
      <c r="I398" s="15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1:18" ht="12.75" x14ac:dyDescent="0.2">
      <c r="A399" s="11"/>
      <c r="B399" s="15"/>
      <c r="C399" s="15"/>
      <c r="D399" s="15"/>
      <c r="E399" s="15"/>
      <c r="F399" s="15"/>
      <c r="G399" s="15"/>
      <c r="H399" s="15"/>
      <c r="I399" s="15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1:18" ht="12.75" x14ac:dyDescent="0.2">
      <c r="A400" s="11"/>
      <c r="B400" s="15"/>
      <c r="C400" s="15"/>
      <c r="D400" s="15"/>
      <c r="E400" s="15"/>
      <c r="F400" s="15"/>
      <c r="G400" s="15"/>
      <c r="H400" s="15"/>
      <c r="I400" s="15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1:18" ht="12.75" x14ac:dyDescent="0.2">
      <c r="A401" s="11"/>
      <c r="B401" s="15"/>
      <c r="C401" s="15"/>
      <c r="D401" s="15"/>
      <c r="E401" s="15"/>
      <c r="F401" s="15"/>
      <c r="G401" s="15"/>
      <c r="H401" s="15"/>
      <c r="I401" s="15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1:18" ht="12.75" x14ac:dyDescent="0.2">
      <c r="A402" s="11"/>
      <c r="B402" s="15"/>
      <c r="C402" s="15"/>
      <c r="D402" s="15"/>
      <c r="E402" s="15"/>
      <c r="F402" s="15"/>
      <c r="G402" s="15"/>
      <c r="H402" s="15"/>
      <c r="I402" s="15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1:18" ht="12.75" x14ac:dyDescent="0.2">
      <c r="A403" s="11"/>
      <c r="B403" s="15"/>
      <c r="C403" s="15"/>
      <c r="D403" s="15"/>
      <c r="E403" s="15"/>
      <c r="F403" s="15"/>
      <c r="G403" s="15"/>
      <c r="H403" s="15"/>
      <c r="I403" s="15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1:18" ht="12.75" x14ac:dyDescent="0.2">
      <c r="A404" s="11"/>
      <c r="B404" s="15"/>
      <c r="C404" s="15"/>
      <c r="D404" s="15"/>
      <c r="E404" s="15"/>
      <c r="F404" s="15"/>
      <c r="G404" s="15"/>
      <c r="H404" s="15"/>
      <c r="I404" s="15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1:18" ht="12.75" x14ac:dyDescent="0.2">
      <c r="A405" s="11"/>
      <c r="B405" s="15"/>
      <c r="C405" s="15"/>
      <c r="D405" s="15"/>
      <c r="E405" s="15"/>
      <c r="F405" s="15"/>
      <c r="G405" s="15"/>
      <c r="H405" s="15"/>
      <c r="I405" s="15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1:18" ht="12.75" x14ac:dyDescent="0.2">
      <c r="A406" s="11"/>
      <c r="B406" s="15"/>
      <c r="C406" s="15"/>
      <c r="D406" s="15"/>
      <c r="E406" s="15"/>
      <c r="F406" s="15"/>
      <c r="G406" s="15"/>
      <c r="H406" s="15"/>
      <c r="I406" s="15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1:18" ht="12.75" x14ac:dyDescent="0.2">
      <c r="A407" s="11"/>
      <c r="B407" s="15"/>
      <c r="C407" s="15"/>
      <c r="D407" s="15"/>
      <c r="E407" s="15"/>
      <c r="F407" s="15"/>
      <c r="G407" s="15"/>
      <c r="H407" s="15"/>
      <c r="I407" s="15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1:18" ht="12.75" x14ac:dyDescent="0.2">
      <c r="A408" s="11"/>
      <c r="B408" s="15"/>
      <c r="C408" s="15"/>
      <c r="D408" s="15"/>
      <c r="E408" s="15"/>
      <c r="F408" s="15"/>
      <c r="G408" s="15"/>
      <c r="H408" s="15"/>
      <c r="I408" s="15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1:18" ht="12.75" x14ac:dyDescent="0.2">
      <c r="A409" s="11"/>
      <c r="B409" s="15"/>
      <c r="C409" s="15"/>
      <c r="D409" s="15"/>
      <c r="E409" s="15"/>
      <c r="F409" s="15"/>
      <c r="G409" s="15"/>
      <c r="H409" s="15"/>
      <c r="I409" s="15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1:18" ht="12.75" x14ac:dyDescent="0.2">
      <c r="A410" s="11"/>
      <c r="B410" s="15"/>
      <c r="C410" s="15"/>
      <c r="D410" s="15"/>
      <c r="E410" s="15"/>
      <c r="F410" s="15"/>
      <c r="G410" s="15"/>
      <c r="H410" s="15"/>
      <c r="I410" s="15"/>
      <c r="J410" s="11"/>
      <c r="K410" s="11"/>
      <c r="L410" s="11"/>
      <c r="M410" s="11"/>
      <c r="N410" s="11"/>
      <c r="O410" s="11"/>
      <c r="P410" s="11"/>
      <c r="Q410" s="11"/>
      <c r="R410" s="11"/>
    </row>
    <row r="411" spans="1:18" ht="12.75" x14ac:dyDescent="0.2">
      <c r="A411" s="11"/>
      <c r="B411" s="15"/>
      <c r="C411" s="15"/>
      <c r="D411" s="15"/>
      <c r="E411" s="15"/>
      <c r="F411" s="15"/>
      <c r="G411" s="15"/>
      <c r="H411" s="15"/>
      <c r="I411" s="15"/>
      <c r="J411" s="11"/>
      <c r="K411" s="11"/>
      <c r="L411" s="11"/>
      <c r="M411" s="11"/>
      <c r="N411" s="11"/>
      <c r="O411" s="11"/>
      <c r="P411" s="11"/>
      <c r="Q411" s="11"/>
      <c r="R411" s="11"/>
    </row>
    <row r="412" spans="1:18" ht="12.75" x14ac:dyDescent="0.2">
      <c r="A412" s="11"/>
      <c r="B412" s="15"/>
      <c r="C412" s="15"/>
      <c r="D412" s="15"/>
      <c r="E412" s="15"/>
      <c r="F412" s="15"/>
      <c r="G412" s="15"/>
      <c r="H412" s="15"/>
      <c r="I412" s="15"/>
      <c r="J412" s="11"/>
      <c r="K412" s="11"/>
      <c r="L412" s="11"/>
      <c r="M412" s="11"/>
      <c r="N412" s="11"/>
      <c r="O412" s="11"/>
      <c r="P412" s="11"/>
      <c r="Q412" s="11"/>
      <c r="R412" s="11"/>
    </row>
    <row r="413" spans="1:18" ht="12.75" x14ac:dyDescent="0.2">
      <c r="A413" s="11"/>
      <c r="B413" s="15"/>
      <c r="C413" s="15"/>
      <c r="D413" s="15"/>
      <c r="E413" s="15"/>
      <c r="F413" s="15"/>
      <c r="G413" s="15"/>
      <c r="H413" s="15"/>
      <c r="I413" s="15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1:18" ht="12.75" x14ac:dyDescent="0.2">
      <c r="A414" s="11"/>
      <c r="B414" s="15"/>
      <c r="C414" s="15"/>
      <c r="D414" s="15"/>
      <c r="E414" s="15"/>
      <c r="F414" s="15"/>
      <c r="G414" s="15"/>
      <c r="H414" s="15"/>
      <c r="I414" s="15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1:18" ht="12.75" x14ac:dyDescent="0.2">
      <c r="A415" s="11"/>
      <c r="B415" s="15"/>
      <c r="C415" s="15"/>
      <c r="D415" s="15"/>
      <c r="E415" s="15"/>
      <c r="F415" s="15"/>
      <c r="G415" s="15"/>
      <c r="H415" s="15"/>
      <c r="I415" s="15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1:18" ht="12.75" x14ac:dyDescent="0.2">
      <c r="A416" s="11"/>
      <c r="B416" s="15"/>
      <c r="C416" s="15"/>
      <c r="D416" s="15"/>
      <c r="E416" s="15"/>
      <c r="F416" s="15"/>
      <c r="G416" s="15"/>
      <c r="H416" s="15"/>
      <c r="I416" s="15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1:18" ht="12.75" x14ac:dyDescent="0.2">
      <c r="A417" s="11"/>
      <c r="B417" s="15"/>
      <c r="C417" s="15"/>
      <c r="D417" s="15"/>
      <c r="E417" s="15"/>
      <c r="F417" s="15"/>
      <c r="G417" s="15"/>
      <c r="H417" s="15"/>
      <c r="I417" s="15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1:18" ht="12.75" x14ac:dyDescent="0.2">
      <c r="A418" s="11"/>
      <c r="B418" s="15"/>
      <c r="C418" s="15"/>
      <c r="D418" s="15"/>
      <c r="E418" s="15"/>
      <c r="F418" s="15"/>
      <c r="G418" s="15"/>
      <c r="H418" s="15"/>
      <c r="I418" s="15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1:18" ht="12.75" x14ac:dyDescent="0.2">
      <c r="A419" s="11"/>
      <c r="B419" s="15"/>
      <c r="C419" s="15"/>
      <c r="D419" s="15"/>
      <c r="E419" s="15"/>
      <c r="F419" s="15"/>
      <c r="G419" s="15"/>
      <c r="H419" s="15"/>
      <c r="I419" s="15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1:18" ht="12.75" x14ac:dyDescent="0.2">
      <c r="A420" s="11"/>
      <c r="B420" s="15"/>
      <c r="C420" s="15"/>
      <c r="D420" s="15"/>
      <c r="E420" s="15"/>
      <c r="F420" s="15"/>
      <c r="G420" s="15"/>
      <c r="H420" s="15"/>
      <c r="I420" s="15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1:18" ht="12.75" x14ac:dyDescent="0.2">
      <c r="A421" s="11"/>
      <c r="B421" s="15"/>
      <c r="C421" s="15"/>
      <c r="D421" s="15"/>
      <c r="E421" s="15"/>
      <c r="F421" s="15"/>
      <c r="G421" s="15"/>
      <c r="H421" s="15"/>
      <c r="I421" s="15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1:18" ht="12.75" x14ac:dyDescent="0.2">
      <c r="A422" s="11"/>
      <c r="B422" s="15"/>
      <c r="C422" s="15"/>
      <c r="D422" s="15"/>
      <c r="E422" s="15"/>
      <c r="F422" s="15"/>
      <c r="G422" s="15"/>
      <c r="H422" s="15"/>
      <c r="I422" s="15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1:18" ht="12.75" x14ac:dyDescent="0.2">
      <c r="A423" s="11"/>
      <c r="B423" s="15"/>
      <c r="C423" s="15"/>
      <c r="D423" s="15"/>
      <c r="E423" s="15"/>
      <c r="F423" s="15"/>
      <c r="G423" s="15"/>
      <c r="H423" s="15"/>
      <c r="I423" s="15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1:18" ht="12.75" x14ac:dyDescent="0.2">
      <c r="A424" s="11"/>
      <c r="B424" s="15"/>
      <c r="C424" s="15"/>
      <c r="D424" s="15"/>
      <c r="E424" s="15"/>
      <c r="F424" s="15"/>
      <c r="G424" s="15"/>
      <c r="H424" s="15"/>
      <c r="I424" s="15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1:18" ht="12.75" x14ac:dyDescent="0.2">
      <c r="A425" s="11"/>
      <c r="B425" s="15"/>
      <c r="C425" s="15"/>
      <c r="D425" s="15"/>
      <c r="E425" s="15"/>
      <c r="F425" s="15"/>
      <c r="G425" s="15"/>
      <c r="H425" s="15"/>
      <c r="I425" s="15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1:18" ht="12.75" x14ac:dyDescent="0.2">
      <c r="A426" s="11"/>
      <c r="B426" s="15"/>
      <c r="C426" s="15"/>
      <c r="D426" s="15"/>
      <c r="E426" s="15"/>
      <c r="F426" s="15"/>
      <c r="G426" s="15"/>
      <c r="H426" s="15"/>
      <c r="I426" s="15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1:18" ht="12.75" x14ac:dyDescent="0.2">
      <c r="A427" s="11"/>
      <c r="B427" s="15"/>
      <c r="C427" s="15"/>
      <c r="D427" s="15"/>
      <c r="E427" s="15"/>
      <c r="F427" s="15"/>
      <c r="G427" s="15"/>
      <c r="H427" s="15"/>
      <c r="I427" s="15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1:18" ht="12.75" x14ac:dyDescent="0.2">
      <c r="A428" s="11"/>
      <c r="B428" s="15"/>
      <c r="C428" s="15"/>
      <c r="D428" s="15"/>
      <c r="E428" s="15"/>
      <c r="F428" s="15"/>
      <c r="G428" s="15"/>
      <c r="H428" s="15"/>
      <c r="I428" s="15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1:18" ht="12.75" x14ac:dyDescent="0.2">
      <c r="A429" s="11"/>
      <c r="B429" s="15"/>
      <c r="C429" s="15"/>
      <c r="D429" s="15"/>
      <c r="E429" s="15"/>
      <c r="F429" s="15"/>
      <c r="G429" s="15"/>
      <c r="H429" s="15"/>
      <c r="I429" s="15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1:18" ht="12.75" x14ac:dyDescent="0.2">
      <c r="A430" s="11"/>
      <c r="B430" s="15"/>
      <c r="C430" s="15"/>
      <c r="D430" s="15"/>
      <c r="E430" s="15"/>
      <c r="F430" s="15"/>
      <c r="G430" s="15"/>
      <c r="H430" s="15"/>
      <c r="I430" s="15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1:18" ht="12.75" x14ac:dyDescent="0.2">
      <c r="A431" s="11"/>
      <c r="B431" s="15"/>
      <c r="C431" s="15"/>
      <c r="D431" s="15"/>
      <c r="E431" s="15"/>
      <c r="F431" s="15"/>
      <c r="G431" s="15"/>
      <c r="H431" s="15"/>
      <c r="I431" s="15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1:18" ht="12.75" x14ac:dyDescent="0.2">
      <c r="A432" s="11"/>
      <c r="B432" s="15"/>
      <c r="C432" s="15"/>
      <c r="D432" s="15"/>
      <c r="E432" s="15"/>
      <c r="F432" s="15"/>
      <c r="G432" s="15"/>
      <c r="H432" s="15"/>
      <c r="I432" s="15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1:18" ht="12.75" x14ac:dyDescent="0.2">
      <c r="A433" s="11"/>
      <c r="B433" s="15"/>
      <c r="C433" s="15"/>
      <c r="D433" s="15"/>
      <c r="E433" s="15"/>
      <c r="F433" s="15"/>
      <c r="G433" s="15"/>
      <c r="H433" s="15"/>
      <c r="I433" s="15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1:18" ht="12.75" x14ac:dyDescent="0.2">
      <c r="A434" s="11"/>
      <c r="B434" s="15"/>
      <c r="C434" s="15"/>
      <c r="D434" s="15"/>
      <c r="E434" s="15"/>
      <c r="F434" s="15"/>
      <c r="G434" s="15"/>
      <c r="H434" s="15"/>
      <c r="I434" s="15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1:18" ht="12.75" x14ac:dyDescent="0.2">
      <c r="A435" s="11"/>
      <c r="B435" s="15"/>
      <c r="C435" s="15"/>
      <c r="D435" s="15"/>
      <c r="E435" s="15"/>
      <c r="F435" s="15"/>
      <c r="G435" s="15"/>
      <c r="H435" s="15"/>
      <c r="I435" s="15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1:18" ht="12.75" x14ac:dyDescent="0.2">
      <c r="A436" s="11"/>
      <c r="B436" s="15"/>
      <c r="C436" s="15"/>
      <c r="D436" s="15"/>
      <c r="E436" s="15"/>
      <c r="F436" s="15"/>
      <c r="G436" s="15"/>
      <c r="H436" s="15"/>
      <c r="I436" s="15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1:18" ht="12.75" x14ac:dyDescent="0.2">
      <c r="A437" s="11"/>
      <c r="B437" s="15"/>
      <c r="C437" s="15"/>
      <c r="D437" s="15"/>
      <c r="E437" s="15"/>
      <c r="F437" s="15"/>
      <c r="G437" s="15"/>
      <c r="H437" s="15"/>
      <c r="I437" s="15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1:18" ht="12.75" x14ac:dyDescent="0.2">
      <c r="A438" s="11"/>
      <c r="B438" s="15"/>
      <c r="C438" s="15"/>
      <c r="D438" s="15"/>
      <c r="E438" s="15"/>
      <c r="F438" s="15"/>
      <c r="G438" s="15"/>
      <c r="H438" s="15"/>
      <c r="I438" s="15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1:18" ht="12.75" x14ac:dyDescent="0.2">
      <c r="A439" s="11"/>
      <c r="B439" s="15"/>
      <c r="C439" s="15"/>
      <c r="D439" s="15"/>
      <c r="E439" s="15"/>
      <c r="F439" s="15"/>
      <c r="G439" s="15"/>
      <c r="H439" s="15"/>
      <c r="I439" s="15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1:18" ht="12.75" x14ac:dyDescent="0.2">
      <c r="A440" s="11"/>
      <c r="B440" s="15"/>
      <c r="C440" s="15"/>
      <c r="D440" s="15"/>
      <c r="E440" s="15"/>
      <c r="F440" s="15"/>
      <c r="G440" s="15"/>
      <c r="H440" s="15"/>
      <c r="I440" s="15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1:18" ht="12.75" x14ac:dyDescent="0.2">
      <c r="A441" s="11"/>
      <c r="B441" s="15"/>
      <c r="C441" s="15"/>
      <c r="D441" s="15"/>
      <c r="E441" s="15"/>
      <c r="F441" s="15"/>
      <c r="G441" s="15"/>
      <c r="H441" s="15"/>
      <c r="I441" s="15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1:18" ht="12.75" x14ac:dyDescent="0.2">
      <c r="A442" s="11"/>
      <c r="B442" s="15"/>
      <c r="C442" s="15"/>
      <c r="D442" s="15"/>
      <c r="E442" s="15"/>
      <c r="F442" s="15"/>
      <c r="G442" s="15"/>
      <c r="H442" s="15"/>
      <c r="I442" s="15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1:18" ht="12.75" x14ac:dyDescent="0.2">
      <c r="A443" s="11"/>
      <c r="B443" s="15"/>
      <c r="C443" s="15"/>
      <c r="D443" s="15"/>
      <c r="E443" s="15"/>
      <c r="F443" s="15"/>
      <c r="G443" s="15"/>
      <c r="H443" s="15"/>
      <c r="I443" s="15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1:18" ht="12.75" x14ac:dyDescent="0.2">
      <c r="A444" s="11"/>
      <c r="B444" s="15"/>
      <c r="C444" s="15"/>
      <c r="D444" s="15"/>
      <c r="E444" s="15"/>
      <c r="F444" s="15"/>
      <c r="G444" s="15"/>
      <c r="H444" s="15"/>
      <c r="I444" s="15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1:18" ht="12.75" x14ac:dyDescent="0.2">
      <c r="A445" s="11"/>
      <c r="B445" s="15"/>
      <c r="C445" s="15"/>
      <c r="D445" s="15"/>
      <c r="E445" s="15"/>
      <c r="F445" s="15"/>
      <c r="G445" s="15"/>
      <c r="H445" s="15"/>
      <c r="I445" s="15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1:18" ht="12.75" x14ac:dyDescent="0.2">
      <c r="A446" s="11"/>
      <c r="B446" s="15"/>
      <c r="C446" s="15"/>
      <c r="D446" s="15"/>
      <c r="E446" s="15"/>
      <c r="F446" s="15"/>
      <c r="G446" s="15"/>
      <c r="H446" s="15"/>
      <c r="I446" s="15"/>
      <c r="J446" s="11"/>
      <c r="K446" s="11"/>
      <c r="L446" s="11"/>
      <c r="M446" s="11"/>
      <c r="N446" s="11"/>
      <c r="O446" s="11"/>
      <c r="P446" s="11"/>
      <c r="Q446" s="11"/>
      <c r="R446" s="11"/>
    </row>
    <row r="447" spans="1:18" ht="12.75" x14ac:dyDescent="0.2">
      <c r="A447" s="11"/>
      <c r="B447" s="15"/>
      <c r="C447" s="15"/>
      <c r="D447" s="15"/>
      <c r="E447" s="15"/>
      <c r="F447" s="15"/>
      <c r="G447" s="15"/>
      <c r="H447" s="15"/>
      <c r="I447" s="15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1:18" ht="12.75" x14ac:dyDescent="0.2">
      <c r="A448" s="11"/>
      <c r="B448" s="15"/>
      <c r="C448" s="15"/>
      <c r="D448" s="15"/>
      <c r="E448" s="15"/>
      <c r="F448" s="15"/>
      <c r="G448" s="15"/>
      <c r="H448" s="15"/>
      <c r="I448" s="15"/>
      <c r="J448" s="11"/>
      <c r="K448" s="11"/>
      <c r="L448" s="11"/>
      <c r="M448" s="11"/>
      <c r="N448" s="11"/>
      <c r="O448" s="11"/>
      <c r="P448" s="11"/>
      <c r="Q448" s="11"/>
      <c r="R448" s="11"/>
    </row>
    <row r="449" spans="1:18" ht="12.75" x14ac:dyDescent="0.2">
      <c r="A449" s="11"/>
      <c r="B449" s="15"/>
      <c r="C449" s="15"/>
      <c r="D449" s="15"/>
      <c r="E449" s="15"/>
      <c r="F449" s="15"/>
      <c r="G449" s="15"/>
      <c r="H449" s="15"/>
      <c r="I449" s="15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1:18" ht="12.75" x14ac:dyDescent="0.2">
      <c r="A450" s="11"/>
      <c r="B450" s="15"/>
      <c r="C450" s="15"/>
      <c r="D450" s="15"/>
      <c r="E450" s="15"/>
      <c r="F450" s="15"/>
      <c r="G450" s="15"/>
      <c r="H450" s="15"/>
      <c r="I450" s="15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1:18" ht="12.75" x14ac:dyDescent="0.2">
      <c r="A451" s="11"/>
      <c r="B451" s="15"/>
      <c r="C451" s="15"/>
      <c r="D451" s="15"/>
      <c r="E451" s="15"/>
      <c r="F451" s="15"/>
      <c r="G451" s="15"/>
      <c r="H451" s="15"/>
      <c r="I451" s="15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1:18" ht="12.75" x14ac:dyDescent="0.2">
      <c r="A452" s="11"/>
      <c r="B452" s="15"/>
      <c r="C452" s="15"/>
      <c r="D452" s="15"/>
      <c r="E452" s="15"/>
      <c r="F452" s="15"/>
      <c r="G452" s="15"/>
      <c r="H452" s="15"/>
      <c r="I452" s="15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1:18" ht="12.75" x14ac:dyDescent="0.2">
      <c r="A453" s="11"/>
      <c r="B453" s="15"/>
      <c r="C453" s="15"/>
      <c r="D453" s="15"/>
      <c r="E453" s="15"/>
      <c r="F453" s="15"/>
      <c r="G453" s="15"/>
      <c r="H453" s="15"/>
      <c r="I453" s="15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1:18" ht="12.75" x14ac:dyDescent="0.2">
      <c r="A454" s="11"/>
      <c r="B454" s="15"/>
      <c r="C454" s="15"/>
      <c r="D454" s="15"/>
      <c r="E454" s="15"/>
      <c r="F454" s="15"/>
      <c r="G454" s="15"/>
      <c r="H454" s="15"/>
      <c r="I454" s="15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1:18" ht="12.75" x14ac:dyDescent="0.2">
      <c r="A455" s="11"/>
      <c r="B455" s="15"/>
      <c r="C455" s="15"/>
      <c r="D455" s="15"/>
      <c r="E455" s="15"/>
      <c r="F455" s="15"/>
      <c r="G455" s="15"/>
      <c r="H455" s="15"/>
      <c r="I455" s="15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1:18" ht="12.75" x14ac:dyDescent="0.2">
      <c r="A456" s="11"/>
      <c r="B456" s="15"/>
      <c r="C456" s="15"/>
      <c r="D456" s="15"/>
      <c r="E456" s="15"/>
      <c r="F456" s="15"/>
      <c r="G456" s="15"/>
      <c r="H456" s="15"/>
      <c r="I456" s="15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1:18" ht="12.75" x14ac:dyDescent="0.2">
      <c r="A457" s="11"/>
      <c r="B457" s="15"/>
      <c r="C457" s="15"/>
      <c r="D457" s="15"/>
      <c r="E457" s="15"/>
      <c r="F457" s="15"/>
      <c r="G457" s="15"/>
      <c r="H457" s="15"/>
      <c r="I457" s="15"/>
      <c r="J457" s="11"/>
      <c r="K457" s="11"/>
      <c r="L457" s="11"/>
      <c r="M457" s="11"/>
      <c r="N457" s="11"/>
      <c r="O457" s="11"/>
      <c r="P457" s="11"/>
      <c r="Q457" s="11"/>
      <c r="R457" s="11"/>
    </row>
    <row r="458" spans="1:18" ht="12.75" x14ac:dyDescent="0.2">
      <c r="A458" s="11"/>
      <c r="B458" s="15"/>
      <c r="C458" s="15"/>
      <c r="D458" s="15"/>
      <c r="E458" s="15"/>
      <c r="F458" s="15"/>
      <c r="G458" s="15"/>
      <c r="H458" s="15"/>
      <c r="I458" s="15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1:18" ht="12.75" x14ac:dyDescent="0.2">
      <c r="A459" s="11"/>
      <c r="B459" s="15"/>
      <c r="C459" s="15"/>
      <c r="D459" s="15"/>
      <c r="E459" s="15"/>
      <c r="F459" s="15"/>
      <c r="G459" s="15"/>
      <c r="H459" s="15"/>
      <c r="I459" s="15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1:18" ht="12.75" x14ac:dyDescent="0.2">
      <c r="A460" s="11"/>
      <c r="B460" s="15"/>
      <c r="C460" s="15"/>
      <c r="D460" s="15"/>
      <c r="E460" s="15"/>
      <c r="F460" s="15"/>
      <c r="G460" s="15"/>
      <c r="H460" s="15"/>
      <c r="I460" s="15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1:18" ht="12.75" x14ac:dyDescent="0.2">
      <c r="A461" s="11"/>
      <c r="B461" s="15"/>
      <c r="C461" s="15"/>
      <c r="D461" s="15"/>
      <c r="E461" s="15"/>
      <c r="F461" s="15"/>
      <c r="G461" s="15"/>
      <c r="H461" s="15"/>
      <c r="I461" s="15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1:18" ht="12.75" x14ac:dyDescent="0.2">
      <c r="A462" s="11"/>
      <c r="B462" s="15"/>
      <c r="C462" s="15"/>
      <c r="D462" s="15"/>
      <c r="E462" s="15"/>
      <c r="F462" s="15"/>
      <c r="G462" s="15"/>
      <c r="H462" s="15"/>
      <c r="I462" s="15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1:18" ht="12.75" x14ac:dyDescent="0.2">
      <c r="A463" s="11"/>
      <c r="B463" s="15"/>
      <c r="C463" s="15"/>
      <c r="D463" s="15"/>
      <c r="E463" s="15"/>
      <c r="F463" s="15"/>
      <c r="G463" s="15"/>
      <c r="H463" s="15"/>
      <c r="I463" s="15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1:18" ht="12.75" x14ac:dyDescent="0.2">
      <c r="A464" s="11"/>
      <c r="B464" s="15"/>
      <c r="C464" s="15"/>
      <c r="D464" s="15"/>
      <c r="E464" s="15"/>
      <c r="F464" s="15"/>
      <c r="G464" s="15"/>
      <c r="H464" s="15"/>
      <c r="I464" s="15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1:18" ht="12.75" x14ac:dyDescent="0.2">
      <c r="A465" s="11"/>
      <c r="B465" s="15"/>
      <c r="C465" s="15"/>
      <c r="D465" s="15"/>
      <c r="E465" s="15"/>
      <c r="F465" s="15"/>
      <c r="G465" s="15"/>
      <c r="H465" s="15"/>
      <c r="I465" s="15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1:18" ht="12.75" x14ac:dyDescent="0.2">
      <c r="A466" s="11"/>
      <c r="B466" s="15"/>
      <c r="C466" s="15"/>
      <c r="D466" s="15"/>
      <c r="E466" s="15"/>
      <c r="F466" s="15"/>
      <c r="G466" s="15"/>
      <c r="H466" s="15"/>
      <c r="I466" s="15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1:18" ht="12.75" x14ac:dyDescent="0.2">
      <c r="A467" s="11"/>
      <c r="B467" s="15"/>
      <c r="C467" s="15"/>
      <c r="D467" s="15"/>
      <c r="E467" s="15"/>
      <c r="F467" s="15"/>
      <c r="G467" s="15"/>
      <c r="H467" s="15"/>
      <c r="I467" s="15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1:18" ht="12.75" x14ac:dyDescent="0.2">
      <c r="A468" s="11"/>
      <c r="B468" s="15"/>
      <c r="C468" s="15"/>
      <c r="D468" s="15"/>
      <c r="E468" s="15"/>
      <c r="F468" s="15"/>
      <c r="G468" s="15"/>
      <c r="H468" s="15"/>
      <c r="I468" s="15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1:18" ht="12.75" x14ac:dyDescent="0.2">
      <c r="A469" s="11"/>
      <c r="B469" s="15"/>
      <c r="C469" s="15"/>
      <c r="D469" s="15"/>
      <c r="E469" s="15"/>
      <c r="F469" s="15"/>
      <c r="G469" s="15"/>
      <c r="H469" s="15"/>
      <c r="I469" s="15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1:18" ht="12.75" x14ac:dyDescent="0.2">
      <c r="A470" s="11"/>
      <c r="B470" s="15"/>
      <c r="C470" s="15"/>
      <c r="D470" s="15"/>
      <c r="E470" s="15"/>
      <c r="F470" s="15"/>
      <c r="G470" s="15"/>
      <c r="H470" s="15"/>
      <c r="I470" s="15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1:18" ht="12.75" x14ac:dyDescent="0.2">
      <c r="A471" s="11"/>
      <c r="B471" s="15"/>
      <c r="C471" s="15"/>
      <c r="D471" s="15"/>
      <c r="E471" s="15"/>
      <c r="F471" s="15"/>
      <c r="G471" s="15"/>
      <c r="H471" s="15"/>
      <c r="I471" s="15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1:18" ht="12.75" x14ac:dyDescent="0.2">
      <c r="A472" s="11"/>
      <c r="B472" s="15"/>
      <c r="C472" s="15"/>
      <c r="D472" s="15"/>
      <c r="E472" s="15"/>
      <c r="F472" s="15"/>
      <c r="G472" s="15"/>
      <c r="H472" s="15"/>
      <c r="I472" s="15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1:18" ht="12.75" x14ac:dyDescent="0.2">
      <c r="A473" s="11"/>
      <c r="B473" s="15"/>
      <c r="C473" s="15"/>
      <c r="D473" s="15"/>
      <c r="E473" s="15"/>
      <c r="F473" s="15"/>
      <c r="G473" s="15"/>
      <c r="H473" s="15"/>
      <c r="I473" s="15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1:18" ht="12.75" x14ac:dyDescent="0.2">
      <c r="A474" s="11"/>
      <c r="B474" s="15"/>
      <c r="C474" s="15"/>
      <c r="D474" s="15"/>
      <c r="E474" s="15"/>
      <c r="F474" s="15"/>
      <c r="G474" s="15"/>
      <c r="H474" s="15"/>
      <c r="I474" s="15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1:18" ht="12.75" x14ac:dyDescent="0.2">
      <c r="A475" s="11"/>
      <c r="B475" s="15"/>
      <c r="C475" s="15"/>
      <c r="D475" s="15"/>
      <c r="E475" s="15"/>
      <c r="F475" s="15"/>
      <c r="G475" s="15"/>
      <c r="H475" s="15"/>
      <c r="I475" s="15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1:18" ht="12.75" x14ac:dyDescent="0.2">
      <c r="A476" s="11"/>
      <c r="B476" s="15"/>
      <c r="C476" s="15"/>
      <c r="D476" s="15"/>
      <c r="E476" s="15"/>
      <c r="F476" s="15"/>
      <c r="G476" s="15"/>
      <c r="H476" s="15"/>
      <c r="I476" s="15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1:18" ht="12.75" x14ac:dyDescent="0.2">
      <c r="A477" s="11"/>
      <c r="B477" s="15"/>
      <c r="C477" s="15"/>
      <c r="D477" s="15"/>
      <c r="E477" s="15"/>
      <c r="F477" s="15"/>
      <c r="G477" s="15"/>
      <c r="H477" s="15"/>
      <c r="I477" s="15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1:18" ht="12.75" x14ac:dyDescent="0.2">
      <c r="A478" s="11"/>
      <c r="B478" s="15"/>
      <c r="C478" s="15"/>
      <c r="D478" s="15"/>
      <c r="E478" s="15"/>
      <c r="F478" s="15"/>
      <c r="G478" s="15"/>
      <c r="H478" s="15"/>
      <c r="I478" s="15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1:18" ht="12.75" x14ac:dyDescent="0.2">
      <c r="A479" s="11"/>
      <c r="B479" s="15"/>
      <c r="C479" s="15"/>
      <c r="D479" s="15"/>
      <c r="E479" s="15"/>
      <c r="F479" s="15"/>
      <c r="G479" s="15"/>
      <c r="H479" s="15"/>
      <c r="I479" s="15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1:18" ht="12.75" x14ac:dyDescent="0.2">
      <c r="A480" s="11"/>
      <c r="B480" s="15"/>
      <c r="C480" s="15"/>
      <c r="D480" s="15"/>
      <c r="E480" s="15"/>
      <c r="F480" s="15"/>
      <c r="G480" s="15"/>
      <c r="H480" s="15"/>
      <c r="I480" s="15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1:18" ht="12.75" x14ac:dyDescent="0.2">
      <c r="A481" s="11"/>
      <c r="B481" s="15"/>
      <c r="C481" s="15"/>
      <c r="D481" s="15"/>
      <c r="E481" s="15"/>
      <c r="F481" s="15"/>
      <c r="G481" s="15"/>
      <c r="H481" s="15"/>
      <c r="I481" s="15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1:18" ht="12.75" x14ac:dyDescent="0.2">
      <c r="A482" s="11"/>
      <c r="B482" s="15"/>
      <c r="C482" s="15"/>
      <c r="D482" s="15"/>
      <c r="E482" s="15"/>
      <c r="F482" s="15"/>
      <c r="G482" s="15"/>
      <c r="H482" s="15"/>
      <c r="I482" s="15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1:18" ht="12.75" x14ac:dyDescent="0.2">
      <c r="A483" s="11"/>
      <c r="B483" s="15"/>
      <c r="C483" s="15"/>
      <c r="D483" s="15"/>
      <c r="E483" s="15"/>
      <c r="F483" s="15"/>
      <c r="G483" s="15"/>
      <c r="H483" s="15"/>
      <c r="I483" s="15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1:18" ht="12.75" x14ac:dyDescent="0.2">
      <c r="A484" s="11"/>
      <c r="B484" s="15"/>
      <c r="C484" s="15"/>
      <c r="D484" s="15"/>
      <c r="E484" s="15"/>
      <c r="F484" s="15"/>
      <c r="G484" s="15"/>
      <c r="H484" s="15"/>
      <c r="I484" s="15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1:18" ht="12.75" x14ac:dyDescent="0.2">
      <c r="A485" s="11"/>
      <c r="B485" s="15"/>
      <c r="C485" s="15"/>
      <c r="D485" s="15"/>
      <c r="E485" s="15"/>
      <c r="F485" s="15"/>
      <c r="G485" s="15"/>
      <c r="H485" s="15"/>
      <c r="I485" s="15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1:18" ht="12.75" x14ac:dyDescent="0.2">
      <c r="A486" s="11"/>
      <c r="B486" s="15"/>
      <c r="C486" s="15"/>
      <c r="D486" s="15"/>
      <c r="E486" s="15"/>
      <c r="F486" s="15"/>
      <c r="G486" s="15"/>
      <c r="H486" s="15"/>
      <c r="I486" s="15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1:18" ht="12.75" x14ac:dyDescent="0.2">
      <c r="A487" s="11"/>
      <c r="B487" s="15"/>
      <c r="C487" s="15"/>
      <c r="D487" s="15"/>
      <c r="E487" s="15"/>
      <c r="F487" s="15"/>
      <c r="G487" s="15"/>
      <c r="H487" s="15"/>
      <c r="I487" s="15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1:18" ht="12.75" x14ac:dyDescent="0.2">
      <c r="A488" s="11"/>
      <c r="B488" s="15"/>
      <c r="C488" s="15"/>
      <c r="D488" s="15"/>
      <c r="E488" s="15"/>
      <c r="F488" s="15"/>
      <c r="G488" s="15"/>
      <c r="H488" s="15"/>
      <c r="I488" s="15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1:18" ht="12.75" x14ac:dyDescent="0.2">
      <c r="A489" s="11"/>
      <c r="B489" s="15"/>
      <c r="C489" s="15"/>
      <c r="D489" s="15"/>
      <c r="E489" s="15"/>
      <c r="F489" s="15"/>
      <c r="G489" s="15"/>
      <c r="H489" s="15"/>
      <c r="I489" s="15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1:18" ht="12.75" x14ac:dyDescent="0.2">
      <c r="A490" s="11"/>
      <c r="B490" s="15"/>
      <c r="C490" s="15"/>
      <c r="D490" s="15"/>
      <c r="E490" s="15"/>
      <c r="F490" s="15"/>
      <c r="G490" s="15"/>
      <c r="H490" s="15"/>
      <c r="I490" s="15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1:18" ht="12.75" x14ac:dyDescent="0.2">
      <c r="A491" s="11"/>
      <c r="B491" s="15"/>
      <c r="C491" s="15"/>
      <c r="D491" s="15"/>
      <c r="E491" s="15"/>
      <c r="F491" s="15"/>
      <c r="G491" s="15"/>
      <c r="H491" s="15"/>
      <c r="I491" s="15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1:18" ht="12.75" x14ac:dyDescent="0.2">
      <c r="A492" s="11"/>
      <c r="B492" s="15"/>
      <c r="C492" s="15"/>
      <c r="D492" s="15"/>
      <c r="E492" s="15"/>
      <c r="F492" s="15"/>
      <c r="G492" s="15"/>
      <c r="H492" s="15"/>
      <c r="I492" s="15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1:18" ht="12.75" x14ac:dyDescent="0.2">
      <c r="A493" s="11"/>
      <c r="B493" s="15"/>
      <c r="C493" s="15"/>
      <c r="D493" s="15"/>
      <c r="E493" s="15"/>
      <c r="F493" s="15"/>
      <c r="G493" s="15"/>
      <c r="H493" s="15"/>
      <c r="I493" s="15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1:18" ht="12.75" x14ac:dyDescent="0.2">
      <c r="A494" s="11"/>
      <c r="B494" s="15"/>
      <c r="C494" s="15"/>
      <c r="D494" s="15"/>
      <c r="E494" s="15"/>
      <c r="F494" s="15"/>
      <c r="G494" s="15"/>
      <c r="H494" s="15"/>
      <c r="I494" s="15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1:18" ht="12.75" x14ac:dyDescent="0.2">
      <c r="A495" s="11"/>
      <c r="B495" s="15"/>
      <c r="C495" s="15"/>
      <c r="D495" s="15"/>
      <c r="E495" s="15"/>
      <c r="F495" s="15"/>
      <c r="G495" s="15"/>
      <c r="H495" s="15"/>
      <c r="I495" s="15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1:18" ht="12.75" x14ac:dyDescent="0.2">
      <c r="A496" s="11"/>
      <c r="B496" s="15"/>
      <c r="C496" s="15"/>
      <c r="D496" s="15"/>
      <c r="E496" s="15"/>
      <c r="F496" s="15"/>
      <c r="G496" s="15"/>
      <c r="H496" s="15"/>
      <c r="I496" s="15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1:18" ht="12.75" x14ac:dyDescent="0.2">
      <c r="A497" s="11"/>
      <c r="B497" s="15"/>
      <c r="C497" s="15"/>
      <c r="D497" s="15"/>
      <c r="E497" s="15"/>
      <c r="F497" s="15"/>
      <c r="G497" s="15"/>
      <c r="H497" s="15"/>
      <c r="I497" s="15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1:18" ht="12.75" x14ac:dyDescent="0.2">
      <c r="A498" s="11"/>
      <c r="B498" s="15"/>
      <c r="C498" s="15"/>
      <c r="D498" s="15"/>
      <c r="E498" s="15"/>
      <c r="F498" s="15"/>
      <c r="G498" s="15"/>
      <c r="H498" s="15"/>
      <c r="I498" s="15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1:18" ht="12.75" x14ac:dyDescent="0.2">
      <c r="A499" s="11"/>
      <c r="B499" s="15"/>
      <c r="C499" s="15"/>
      <c r="D499" s="15"/>
      <c r="E499" s="15"/>
      <c r="F499" s="15"/>
      <c r="G499" s="15"/>
      <c r="H499" s="15"/>
      <c r="I499" s="15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1:18" ht="12.75" x14ac:dyDescent="0.2">
      <c r="A500" s="11"/>
      <c r="B500" s="15"/>
      <c r="C500" s="15"/>
      <c r="D500" s="15"/>
      <c r="E500" s="15"/>
      <c r="F500" s="15"/>
      <c r="G500" s="15"/>
      <c r="H500" s="15"/>
      <c r="I500" s="15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1:18" ht="12.75" x14ac:dyDescent="0.2">
      <c r="A501" s="11"/>
      <c r="B501" s="15"/>
      <c r="C501" s="15"/>
      <c r="D501" s="15"/>
      <c r="E501" s="15"/>
      <c r="F501" s="15"/>
      <c r="G501" s="15"/>
      <c r="H501" s="15"/>
      <c r="I501" s="15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1:18" ht="12.75" x14ac:dyDescent="0.2">
      <c r="A502" s="11"/>
      <c r="B502" s="15"/>
      <c r="C502" s="15"/>
      <c r="D502" s="15"/>
      <c r="E502" s="15"/>
      <c r="F502" s="15"/>
      <c r="G502" s="15"/>
      <c r="H502" s="15"/>
      <c r="I502" s="15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1:18" ht="12.75" x14ac:dyDescent="0.2">
      <c r="A503" s="11"/>
      <c r="B503" s="15"/>
      <c r="C503" s="15"/>
      <c r="D503" s="15"/>
      <c r="E503" s="15"/>
      <c r="F503" s="15"/>
      <c r="G503" s="15"/>
      <c r="H503" s="15"/>
      <c r="I503" s="15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1:18" ht="12.75" x14ac:dyDescent="0.2">
      <c r="A504" s="11"/>
      <c r="B504" s="15"/>
      <c r="C504" s="15"/>
      <c r="D504" s="15"/>
      <c r="E504" s="15"/>
      <c r="F504" s="15"/>
      <c r="G504" s="15"/>
      <c r="H504" s="15"/>
      <c r="I504" s="15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1:18" ht="12.75" x14ac:dyDescent="0.2">
      <c r="A505" s="11"/>
      <c r="B505" s="15"/>
      <c r="C505" s="15"/>
      <c r="D505" s="15"/>
      <c r="E505" s="15"/>
      <c r="F505" s="15"/>
      <c r="G505" s="15"/>
      <c r="H505" s="15"/>
      <c r="I505" s="15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1:18" ht="12.75" x14ac:dyDescent="0.2">
      <c r="A506" s="11"/>
      <c r="B506" s="15"/>
      <c r="C506" s="15"/>
      <c r="D506" s="15"/>
      <c r="E506" s="15"/>
      <c r="F506" s="15"/>
      <c r="G506" s="15"/>
      <c r="H506" s="15"/>
      <c r="I506" s="15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1:18" ht="12.75" x14ac:dyDescent="0.2">
      <c r="A507" s="11"/>
      <c r="B507" s="15"/>
      <c r="C507" s="15"/>
      <c r="D507" s="15"/>
      <c r="E507" s="15"/>
      <c r="F507" s="15"/>
      <c r="G507" s="15"/>
      <c r="H507" s="15"/>
      <c r="I507" s="15"/>
      <c r="J507" s="11"/>
      <c r="K507" s="11"/>
      <c r="L507" s="11"/>
      <c r="M507" s="11"/>
      <c r="N507" s="11"/>
      <c r="O507" s="11"/>
      <c r="P507" s="11"/>
      <c r="Q507" s="11"/>
      <c r="R507" s="11"/>
    </row>
    <row r="508" spans="1:18" ht="12.75" x14ac:dyDescent="0.2">
      <c r="A508" s="11"/>
      <c r="B508" s="15"/>
      <c r="C508" s="15"/>
      <c r="D508" s="15"/>
      <c r="E508" s="15"/>
      <c r="F508" s="15"/>
      <c r="G508" s="15"/>
      <c r="H508" s="15"/>
      <c r="I508" s="15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1:18" ht="12.75" x14ac:dyDescent="0.2">
      <c r="A509" s="11"/>
      <c r="B509" s="15"/>
      <c r="C509" s="15"/>
      <c r="D509" s="15"/>
      <c r="E509" s="15"/>
      <c r="F509" s="15"/>
      <c r="G509" s="15"/>
      <c r="H509" s="15"/>
      <c r="I509" s="15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1:18" ht="12.75" x14ac:dyDescent="0.2">
      <c r="A510" s="11"/>
      <c r="B510" s="15"/>
      <c r="C510" s="15"/>
      <c r="D510" s="15"/>
      <c r="E510" s="15"/>
      <c r="F510" s="15"/>
      <c r="G510" s="15"/>
      <c r="H510" s="15"/>
      <c r="I510" s="15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1:18" ht="12.75" x14ac:dyDescent="0.2">
      <c r="A511" s="11"/>
      <c r="B511" s="15"/>
      <c r="C511" s="15"/>
      <c r="D511" s="15"/>
      <c r="E511" s="15"/>
      <c r="F511" s="15"/>
      <c r="G511" s="15"/>
      <c r="H511" s="15"/>
      <c r="I511" s="15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1:18" ht="12.75" x14ac:dyDescent="0.2">
      <c r="A512" s="11"/>
      <c r="B512" s="15"/>
      <c r="C512" s="15"/>
      <c r="D512" s="15"/>
      <c r="E512" s="15"/>
      <c r="F512" s="15"/>
      <c r="G512" s="15"/>
      <c r="H512" s="15"/>
      <c r="I512" s="15"/>
      <c r="J512" s="11"/>
      <c r="K512" s="11"/>
      <c r="L512" s="11"/>
      <c r="M512" s="11"/>
      <c r="N512" s="11"/>
      <c r="O512" s="11"/>
      <c r="P512" s="11"/>
      <c r="Q512" s="11"/>
      <c r="R512" s="11"/>
    </row>
    <row r="513" spans="1:18" ht="12.75" x14ac:dyDescent="0.2">
      <c r="A513" s="11"/>
      <c r="B513" s="15"/>
      <c r="C513" s="15"/>
      <c r="D513" s="15"/>
      <c r="E513" s="15"/>
      <c r="F513" s="15"/>
      <c r="G513" s="15"/>
      <c r="H513" s="15"/>
      <c r="I513" s="15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1:18" ht="12.75" x14ac:dyDescent="0.2">
      <c r="A514" s="11"/>
      <c r="B514" s="15"/>
      <c r="C514" s="15"/>
      <c r="D514" s="15"/>
      <c r="E514" s="15"/>
      <c r="F514" s="15"/>
      <c r="G514" s="15"/>
      <c r="H514" s="15"/>
      <c r="I514" s="15"/>
      <c r="J514" s="11"/>
      <c r="K514" s="11"/>
      <c r="L514" s="11"/>
      <c r="M514" s="11"/>
      <c r="N514" s="11"/>
      <c r="O514" s="11"/>
      <c r="P514" s="11"/>
      <c r="Q514" s="11"/>
      <c r="R514" s="11"/>
    </row>
    <row r="515" spans="1:18" ht="12.75" x14ac:dyDescent="0.2">
      <c r="A515" s="11"/>
      <c r="B515" s="15"/>
      <c r="C515" s="15"/>
      <c r="D515" s="15"/>
      <c r="E515" s="15"/>
      <c r="F515" s="15"/>
      <c r="G515" s="15"/>
      <c r="H515" s="15"/>
      <c r="I515" s="15"/>
      <c r="J515" s="11"/>
      <c r="K515" s="11"/>
      <c r="L515" s="11"/>
      <c r="M515" s="11"/>
      <c r="N515" s="11"/>
      <c r="O515" s="11"/>
      <c r="P515" s="11"/>
      <c r="Q515" s="11"/>
      <c r="R515" s="11"/>
    </row>
    <row r="516" spans="1:18" ht="12.75" x14ac:dyDescent="0.2">
      <c r="A516" s="11"/>
      <c r="B516" s="15"/>
      <c r="C516" s="15"/>
      <c r="D516" s="15"/>
      <c r="E516" s="15"/>
      <c r="F516" s="15"/>
      <c r="G516" s="15"/>
      <c r="H516" s="15"/>
      <c r="I516" s="15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1:18" ht="12.75" x14ac:dyDescent="0.2">
      <c r="A517" s="11"/>
      <c r="B517" s="15"/>
      <c r="C517" s="15"/>
      <c r="D517" s="15"/>
      <c r="E517" s="15"/>
      <c r="F517" s="15"/>
      <c r="G517" s="15"/>
      <c r="H517" s="15"/>
      <c r="I517" s="15"/>
      <c r="J517" s="11"/>
      <c r="K517" s="11"/>
      <c r="L517" s="11"/>
      <c r="M517" s="11"/>
      <c r="N517" s="11"/>
      <c r="O517" s="11"/>
      <c r="P517" s="11"/>
      <c r="Q517" s="11"/>
      <c r="R517" s="11"/>
    </row>
    <row r="518" spans="1:18" ht="12.75" x14ac:dyDescent="0.2">
      <c r="A518" s="11"/>
      <c r="B518" s="15"/>
      <c r="C518" s="15"/>
      <c r="D518" s="15"/>
      <c r="E518" s="15"/>
      <c r="F518" s="15"/>
      <c r="G518" s="15"/>
      <c r="H518" s="15"/>
      <c r="I518" s="15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1:18" ht="12.75" x14ac:dyDescent="0.2">
      <c r="A519" s="11"/>
      <c r="B519" s="15"/>
      <c r="C519" s="15"/>
      <c r="D519" s="15"/>
      <c r="E519" s="15"/>
      <c r="F519" s="15"/>
      <c r="G519" s="15"/>
      <c r="H519" s="15"/>
      <c r="I519" s="15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1:18" ht="12.75" x14ac:dyDescent="0.2">
      <c r="A520" s="11"/>
      <c r="B520" s="15"/>
      <c r="C520" s="15"/>
      <c r="D520" s="15"/>
      <c r="E520" s="15"/>
      <c r="F520" s="15"/>
      <c r="G520" s="15"/>
      <c r="H520" s="15"/>
      <c r="I520" s="15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1:18" ht="12.75" x14ac:dyDescent="0.2">
      <c r="A521" s="11"/>
      <c r="B521" s="15"/>
      <c r="C521" s="15"/>
      <c r="D521" s="15"/>
      <c r="E521" s="15"/>
      <c r="F521" s="15"/>
      <c r="G521" s="15"/>
      <c r="H521" s="15"/>
      <c r="I521" s="15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1:18" ht="12.75" x14ac:dyDescent="0.2">
      <c r="A522" s="11"/>
      <c r="B522" s="15"/>
      <c r="C522" s="15"/>
      <c r="D522" s="15"/>
      <c r="E522" s="15"/>
      <c r="F522" s="15"/>
      <c r="G522" s="15"/>
      <c r="H522" s="15"/>
      <c r="I522" s="15"/>
      <c r="J522" s="11"/>
      <c r="K522" s="11"/>
      <c r="L522" s="11"/>
      <c r="M522" s="11"/>
      <c r="N522" s="11"/>
      <c r="O522" s="11"/>
      <c r="P522" s="11"/>
      <c r="Q522" s="11"/>
      <c r="R522" s="11"/>
    </row>
    <row r="523" spans="1:18" ht="12.75" x14ac:dyDescent="0.2">
      <c r="A523" s="11"/>
      <c r="B523" s="15"/>
      <c r="C523" s="15"/>
      <c r="D523" s="15"/>
      <c r="E523" s="15"/>
      <c r="F523" s="15"/>
      <c r="G523" s="15"/>
      <c r="H523" s="15"/>
      <c r="I523" s="15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1:18" ht="12.75" x14ac:dyDescent="0.2">
      <c r="A524" s="11"/>
      <c r="B524" s="15"/>
      <c r="C524" s="15"/>
      <c r="D524" s="15"/>
      <c r="E524" s="15"/>
      <c r="F524" s="15"/>
      <c r="G524" s="15"/>
      <c r="H524" s="15"/>
      <c r="I524" s="15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1:18" ht="12.75" x14ac:dyDescent="0.2">
      <c r="A525" s="11"/>
      <c r="B525" s="15"/>
      <c r="C525" s="15"/>
      <c r="D525" s="15"/>
      <c r="E525" s="15"/>
      <c r="F525" s="15"/>
      <c r="G525" s="15"/>
      <c r="H525" s="15"/>
      <c r="I525" s="15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1:18" ht="12.75" x14ac:dyDescent="0.2">
      <c r="A526" s="11"/>
      <c r="B526" s="15"/>
      <c r="C526" s="15"/>
      <c r="D526" s="15"/>
      <c r="E526" s="15"/>
      <c r="F526" s="15"/>
      <c r="G526" s="15"/>
      <c r="H526" s="15"/>
      <c r="I526" s="15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1:18" ht="12.75" x14ac:dyDescent="0.2">
      <c r="A527" s="11"/>
      <c r="B527" s="15"/>
      <c r="C527" s="15"/>
      <c r="D527" s="15"/>
      <c r="E527" s="15"/>
      <c r="F527" s="15"/>
      <c r="G527" s="15"/>
      <c r="H527" s="15"/>
      <c r="I527" s="15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1:18" ht="12.75" x14ac:dyDescent="0.2">
      <c r="A528" s="11"/>
      <c r="B528" s="15"/>
      <c r="C528" s="15"/>
      <c r="D528" s="15"/>
      <c r="E528" s="15"/>
      <c r="F528" s="15"/>
      <c r="G528" s="15"/>
      <c r="H528" s="15"/>
      <c r="I528" s="15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1:18" ht="12.75" x14ac:dyDescent="0.2">
      <c r="A529" s="11"/>
      <c r="B529" s="15"/>
      <c r="C529" s="15"/>
      <c r="D529" s="15"/>
      <c r="E529" s="15"/>
      <c r="F529" s="15"/>
      <c r="G529" s="15"/>
      <c r="H529" s="15"/>
      <c r="I529" s="15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1:18" ht="12.75" x14ac:dyDescent="0.2">
      <c r="A530" s="11"/>
      <c r="B530" s="15"/>
      <c r="C530" s="15"/>
      <c r="D530" s="15"/>
      <c r="E530" s="15"/>
      <c r="F530" s="15"/>
      <c r="G530" s="15"/>
      <c r="H530" s="15"/>
      <c r="I530" s="15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1:18" ht="12.75" x14ac:dyDescent="0.2">
      <c r="A531" s="11"/>
      <c r="B531" s="15"/>
      <c r="C531" s="15"/>
      <c r="D531" s="15"/>
      <c r="E531" s="15"/>
      <c r="F531" s="15"/>
      <c r="G531" s="15"/>
      <c r="H531" s="15"/>
      <c r="I531" s="15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1:18" ht="12.75" x14ac:dyDescent="0.2">
      <c r="A532" s="11"/>
      <c r="B532" s="15"/>
      <c r="C532" s="15"/>
      <c r="D532" s="15"/>
      <c r="E532" s="15"/>
      <c r="F532" s="15"/>
      <c r="G532" s="15"/>
      <c r="H532" s="15"/>
      <c r="I532" s="15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1:18" ht="12.75" x14ac:dyDescent="0.2">
      <c r="A533" s="11"/>
      <c r="B533" s="15"/>
      <c r="C533" s="15"/>
      <c r="D533" s="15"/>
      <c r="E533" s="15"/>
      <c r="F533" s="15"/>
      <c r="G533" s="15"/>
      <c r="H533" s="15"/>
      <c r="I533" s="15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ht="12.75" x14ac:dyDescent="0.2">
      <c r="A534" s="11"/>
      <c r="B534" s="15"/>
      <c r="C534" s="15"/>
      <c r="D534" s="15"/>
      <c r="E534" s="15"/>
      <c r="F534" s="15"/>
      <c r="G534" s="15"/>
      <c r="H534" s="15"/>
      <c r="I534" s="15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1:18" ht="12.75" x14ac:dyDescent="0.2">
      <c r="A535" s="11"/>
      <c r="B535" s="15"/>
      <c r="C535" s="15"/>
      <c r="D535" s="15"/>
      <c r="E535" s="15"/>
      <c r="F535" s="15"/>
      <c r="G535" s="15"/>
      <c r="H535" s="15"/>
      <c r="I535" s="15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1:18" ht="12.75" x14ac:dyDescent="0.2">
      <c r="A536" s="11"/>
      <c r="B536" s="15"/>
      <c r="C536" s="15"/>
      <c r="D536" s="15"/>
      <c r="E536" s="15"/>
      <c r="F536" s="15"/>
      <c r="G536" s="15"/>
      <c r="H536" s="15"/>
      <c r="I536" s="15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1:18" ht="12.75" x14ac:dyDescent="0.2">
      <c r="A537" s="11"/>
      <c r="B537" s="15"/>
      <c r="C537" s="15"/>
      <c r="D537" s="15"/>
      <c r="E537" s="15"/>
      <c r="F537" s="15"/>
      <c r="G537" s="15"/>
      <c r="H537" s="15"/>
      <c r="I537" s="15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1:18" ht="12.75" x14ac:dyDescent="0.2">
      <c r="A538" s="11"/>
      <c r="B538" s="15"/>
      <c r="C538" s="15"/>
      <c r="D538" s="15"/>
      <c r="E538" s="15"/>
      <c r="F538" s="15"/>
      <c r="G538" s="15"/>
      <c r="H538" s="15"/>
      <c r="I538" s="15"/>
      <c r="J538" s="11"/>
      <c r="K538" s="11"/>
      <c r="L538" s="11"/>
      <c r="M538" s="11"/>
      <c r="N538" s="11"/>
      <c r="O538" s="11"/>
      <c r="P538" s="11"/>
      <c r="Q538" s="11"/>
      <c r="R538" s="11"/>
    </row>
    <row r="539" spans="1:18" ht="12.75" x14ac:dyDescent="0.2">
      <c r="A539" s="11"/>
      <c r="B539" s="15"/>
      <c r="C539" s="15"/>
      <c r="D539" s="15"/>
      <c r="E539" s="15"/>
      <c r="F539" s="15"/>
      <c r="G539" s="15"/>
      <c r="H539" s="15"/>
      <c r="I539" s="15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1:18" ht="12.75" x14ac:dyDescent="0.2">
      <c r="A540" s="11"/>
      <c r="B540" s="15"/>
      <c r="C540" s="15"/>
      <c r="D540" s="15"/>
      <c r="E540" s="15"/>
      <c r="F540" s="15"/>
      <c r="G540" s="15"/>
      <c r="H540" s="15"/>
      <c r="I540" s="15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1:18" ht="12.75" x14ac:dyDescent="0.2">
      <c r="A541" s="11"/>
      <c r="B541" s="15"/>
      <c r="C541" s="15"/>
      <c r="D541" s="15"/>
      <c r="E541" s="15"/>
      <c r="F541" s="15"/>
      <c r="G541" s="15"/>
      <c r="H541" s="15"/>
      <c r="I541" s="15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1:18" ht="12.75" x14ac:dyDescent="0.2">
      <c r="A542" s="11"/>
      <c r="B542" s="15"/>
      <c r="C542" s="15"/>
      <c r="D542" s="15"/>
      <c r="E542" s="15"/>
      <c r="F542" s="15"/>
      <c r="G542" s="15"/>
      <c r="H542" s="15"/>
      <c r="I542" s="15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1:18" ht="12.75" x14ac:dyDescent="0.2">
      <c r="A543" s="11"/>
      <c r="B543" s="15"/>
      <c r="C543" s="15"/>
      <c r="D543" s="15"/>
      <c r="E543" s="15"/>
      <c r="F543" s="15"/>
      <c r="G543" s="15"/>
      <c r="H543" s="15"/>
      <c r="I543" s="15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1:18" ht="12.75" x14ac:dyDescent="0.2">
      <c r="A544" s="11"/>
      <c r="B544" s="15"/>
      <c r="C544" s="15"/>
      <c r="D544" s="15"/>
      <c r="E544" s="15"/>
      <c r="F544" s="15"/>
      <c r="G544" s="15"/>
      <c r="H544" s="15"/>
      <c r="I544" s="15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1:18" ht="12.75" x14ac:dyDescent="0.2">
      <c r="A545" s="11"/>
      <c r="B545" s="15"/>
      <c r="C545" s="15"/>
      <c r="D545" s="15"/>
      <c r="E545" s="15"/>
      <c r="F545" s="15"/>
      <c r="G545" s="15"/>
      <c r="H545" s="15"/>
      <c r="I545" s="15"/>
      <c r="J545" s="11"/>
      <c r="K545" s="11"/>
      <c r="L545" s="11"/>
      <c r="M545" s="11"/>
      <c r="N545" s="11"/>
      <c r="O545" s="11"/>
      <c r="P545" s="11"/>
      <c r="Q545" s="11"/>
      <c r="R545" s="11"/>
    </row>
    <row r="546" spans="1:18" ht="12.75" x14ac:dyDescent="0.2">
      <c r="A546" s="11"/>
      <c r="B546" s="15"/>
      <c r="C546" s="15"/>
      <c r="D546" s="15"/>
      <c r="E546" s="15"/>
      <c r="F546" s="15"/>
      <c r="G546" s="15"/>
      <c r="H546" s="15"/>
      <c r="I546" s="15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1:18" ht="12.75" x14ac:dyDescent="0.2">
      <c r="A547" s="11"/>
      <c r="B547" s="15"/>
      <c r="C547" s="15"/>
      <c r="D547" s="15"/>
      <c r="E547" s="15"/>
      <c r="F547" s="15"/>
      <c r="G547" s="15"/>
      <c r="H547" s="15"/>
      <c r="I547" s="15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1:18" ht="12.75" x14ac:dyDescent="0.2">
      <c r="A548" s="11"/>
      <c r="B548" s="15"/>
      <c r="C548" s="15"/>
      <c r="D548" s="15"/>
      <c r="E548" s="15"/>
      <c r="F548" s="15"/>
      <c r="G548" s="15"/>
      <c r="H548" s="15"/>
      <c r="I548" s="15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1:18" ht="12.75" x14ac:dyDescent="0.2">
      <c r="A549" s="11"/>
      <c r="B549" s="15"/>
      <c r="C549" s="15"/>
      <c r="D549" s="15"/>
      <c r="E549" s="15"/>
      <c r="F549" s="15"/>
      <c r="G549" s="15"/>
      <c r="H549" s="15"/>
      <c r="I549" s="15"/>
      <c r="J549" s="11"/>
      <c r="K549" s="11"/>
      <c r="L549" s="11"/>
      <c r="M549" s="11"/>
      <c r="N549" s="11"/>
      <c r="O549" s="11"/>
      <c r="P549" s="11"/>
      <c r="Q549" s="11"/>
      <c r="R549" s="11"/>
    </row>
    <row r="550" spans="1:18" ht="12.75" x14ac:dyDescent="0.2">
      <c r="A550" s="11"/>
      <c r="B550" s="15"/>
      <c r="C550" s="15"/>
      <c r="D550" s="15"/>
      <c r="E550" s="15"/>
      <c r="F550" s="15"/>
      <c r="G550" s="15"/>
      <c r="H550" s="15"/>
      <c r="I550" s="15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1:18" ht="12.75" x14ac:dyDescent="0.2">
      <c r="A551" s="11"/>
      <c r="B551" s="15"/>
      <c r="C551" s="15"/>
      <c r="D551" s="15"/>
      <c r="E551" s="15"/>
      <c r="F551" s="15"/>
      <c r="G551" s="15"/>
      <c r="H551" s="15"/>
      <c r="I551" s="15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1:18" ht="12.75" x14ac:dyDescent="0.2">
      <c r="A552" s="11"/>
      <c r="B552" s="15"/>
      <c r="C552" s="15"/>
      <c r="D552" s="15"/>
      <c r="E552" s="15"/>
      <c r="F552" s="15"/>
      <c r="G552" s="15"/>
      <c r="H552" s="15"/>
      <c r="I552" s="15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1:18" ht="12.75" x14ac:dyDescent="0.2">
      <c r="A553" s="11"/>
      <c r="B553" s="15"/>
      <c r="C553" s="15"/>
      <c r="D553" s="15"/>
      <c r="E553" s="15"/>
      <c r="F553" s="15"/>
      <c r="G553" s="15"/>
      <c r="H553" s="15"/>
      <c r="I553" s="15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 ht="12.75" x14ac:dyDescent="0.2">
      <c r="A554" s="11"/>
      <c r="B554" s="15"/>
      <c r="C554" s="15"/>
      <c r="D554" s="15"/>
      <c r="E554" s="15"/>
      <c r="F554" s="15"/>
      <c r="G554" s="15"/>
      <c r="H554" s="15"/>
      <c r="I554" s="15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1:18" ht="12.75" x14ac:dyDescent="0.2">
      <c r="A555" s="11"/>
      <c r="B555" s="15"/>
      <c r="C555" s="15"/>
      <c r="D555" s="15"/>
      <c r="E555" s="15"/>
      <c r="F555" s="15"/>
      <c r="G555" s="15"/>
      <c r="H555" s="15"/>
      <c r="I555" s="15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1:18" ht="12.75" x14ac:dyDescent="0.2">
      <c r="A556" s="11"/>
      <c r="B556" s="15"/>
      <c r="C556" s="15"/>
      <c r="D556" s="15"/>
      <c r="E556" s="15"/>
      <c r="F556" s="15"/>
      <c r="G556" s="15"/>
      <c r="H556" s="15"/>
      <c r="I556" s="15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1:18" ht="12.75" x14ac:dyDescent="0.2">
      <c r="A557" s="11"/>
      <c r="B557" s="15"/>
      <c r="C557" s="15"/>
      <c r="D557" s="15"/>
      <c r="E557" s="15"/>
      <c r="F557" s="15"/>
      <c r="G557" s="15"/>
      <c r="H557" s="15"/>
      <c r="I557" s="15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1:18" ht="12.75" x14ac:dyDescent="0.2">
      <c r="A558" s="11"/>
      <c r="B558" s="15"/>
      <c r="C558" s="15"/>
      <c r="D558" s="15"/>
      <c r="E558" s="15"/>
      <c r="F558" s="15"/>
      <c r="G558" s="15"/>
      <c r="H558" s="15"/>
      <c r="I558" s="15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1:18" ht="12.75" x14ac:dyDescent="0.2">
      <c r="A559" s="11"/>
      <c r="B559" s="15"/>
      <c r="C559" s="15"/>
      <c r="D559" s="15"/>
      <c r="E559" s="15"/>
      <c r="F559" s="15"/>
      <c r="G559" s="15"/>
      <c r="H559" s="15"/>
      <c r="I559" s="15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1:18" ht="12.75" x14ac:dyDescent="0.2">
      <c r="A560" s="11"/>
      <c r="B560" s="15"/>
      <c r="C560" s="15"/>
      <c r="D560" s="15"/>
      <c r="E560" s="15"/>
      <c r="F560" s="15"/>
      <c r="G560" s="15"/>
      <c r="H560" s="15"/>
      <c r="I560" s="15"/>
      <c r="J560" s="11"/>
      <c r="K560" s="11"/>
      <c r="L560" s="11"/>
      <c r="M560" s="11"/>
      <c r="N560" s="11"/>
      <c r="O560" s="11"/>
      <c r="P560" s="11"/>
      <c r="Q560" s="11"/>
      <c r="R560" s="11"/>
    </row>
    <row r="561" spans="1:18" ht="12.75" x14ac:dyDescent="0.2">
      <c r="A561" s="11"/>
      <c r="B561" s="15"/>
      <c r="C561" s="15"/>
      <c r="D561" s="15"/>
      <c r="E561" s="15"/>
      <c r="F561" s="15"/>
      <c r="G561" s="15"/>
      <c r="H561" s="15"/>
      <c r="I561" s="15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1:18" ht="12.75" x14ac:dyDescent="0.2">
      <c r="A562" s="11"/>
      <c r="B562" s="15"/>
      <c r="C562" s="15"/>
      <c r="D562" s="15"/>
      <c r="E562" s="15"/>
      <c r="F562" s="15"/>
      <c r="G562" s="15"/>
      <c r="H562" s="15"/>
      <c r="I562" s="15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1:18" ht="12.75" x14ac:dyDescent="0.2">
      <c r="A563" s="11"/>
      <c r="B563" s="15"/>
      <c r="C563" s="15"/>
      <c r="D563" s="15"/>
      <c r="E563" s="15"/>
      <c r="F563" s="15"/>
      <c r="G563" s="15"/>
      <c r="H563" s="15"/>
      <c r="I563" s="15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1:18" ht="12.75" x14ac:dyDescent="0.2">
      <c r="A564" s="11"/>
      <c r="B564" s="15"/>
      <c r="C564" s="15"/>
      <c r="D564" s="15"/>
      <c r="E564" s="15"/>
      <c r="F564" s="15"/>
      <c r="G564" s="15"/>
      <c r="H564" s="15"/>
      <c r="I564" s="15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1:18" ht="12.75" x14ac:dyDescent="0.2">
      <c r="A565" s="11"/>
      <c r="B565" s="15"/>
      <c r="C565" s="15"/>
      <c r="D565" s="15"/>
      <c r="E565" s="15"/>
      <c r="F565" s="15"/>
      <c r="G565" s="15"/>
      <c r="H565" s="15"/>
      <c r="I565" s="15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1:18" ht="12.75" x14ac:dyDescent="0.2">
      <c r="A566" s="11"/>
      <c r="B566" s="15"/>
      <c r="C566" s="15"/>
      <c r="D566" s="15"/>
      <c r="E566" s="15"/>
      <c r="F566" s="15"/>
      <c r="G566" s="15"/>
      <c r="H566" s="15"/>
      <c r="I566" s="15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1:18" ht="12.75" x14ac:dyDescent="0.2">
      <c r="A567" s="11"/>
      <c r="B567" s="15"/>
      <c r="C567" s="15"/>
      <c r="D567" s="15"/>
      <c r="E567" s="15"/>
      <c r="F567" s="15"/>
      <c r="G567" s="15"/>
      <c r="H567" s="15"/>
      <c r="I567" s="15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1:18" ht="12.75" x14ac:dyDescent="0.2">
      <c r="A568" s="11"/>
      <c r="B568" s="15"/>
      <c r="C568" s="15"/>
      <c r="D568" s="15"/>
      <c r="E568" s="15"/>
      <c r="F568" s="15"/>
      <c r="G568" s="15"/>
      <c r="H568" s="15"/>
      <c r="I568" s="15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1:18" ht="12.75" x14ac:dyDescent="0.2">
      <c r="A569" s="11"/>
      <c r="B569" s="15"/>
      <c r="C569" s="15"/>
      <c r="D569" s="15"/>
      <c r="E569" s="15"/>
      <c r="F569" s="15"/>
      <c r="G569" s="15"/>
      <c r="H569" s="15"/>
      <c r="I569" s="15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1:18" ht="12.75" x14ac:dyDescent="0.2">
      <c r="A570" s="11"/>
      <c r="B570" s="15"/>
      <c r="C570" s="15"/>
      <c r="D570" s="15"/>
      <c r="E570" s="15"/>
      <c r="F570" s="15"/>
      <c r="G570" s="15"/>
      <c r="H570" s="15"/>
      <c r="I570" s="15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1:18" ht="12.75" x14ac:dyDescent="0.2">
      <c r="A571" s="11"/>
      <c r="B571" s="15"/>
      <c r="C571" s="15"/>
      <c r="D571" s="15"/>
      <c r="E571" s="15"/>
      <c r="F571" s="15"/>
      <c r="G571" s="15"/>
      <c r="H571" s="15"/>
      <c r="I571" s="15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1:18" ht="12.75" x14ac:dyDescent="0.2">
      <c r="A572" s="11"/>
      <c r="B572" s="15"/>
      <c r="C572" s="15"/>
      <c r="D572" s="15"/>
      <c r="E572" s="15"/>
      <c r="F572" s="15"/>
      <c r="G572" s="15"/>
      <c r="H572" s="15"/>
      <c r="I572" s="15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1:18" ht="12.75" x14ac:dyDescent="0.2">
      <c r="A573" s="11"/>
      <c r="B573" s="15"/>
      <c r="C573" s="15"/>
      <c r="D573" s="15"/>
      <c r="E573" s="15"/>
      <c r="F573" s="15"/>
      <c r="G573" s="15"/>
      <c r="H573" s="15"/>
      <c r="I573" s="15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1:18" ht="12.75" x14ac:dyDescent="0.2">
      <c r="A574" s="11"/>
      <c r="B574" s="15"/>
      <c r="C574" s="15"/>
      <c r="D574" s="15"/>
      <c r="E574" s="15"/>
      <c r="F574" s="15"/>
      <c r="G574" s="15"/>
      <c r="H574" s="15"/>
      <c r="I574" s="15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1:18" ht="12.75" x14ac:dyDescent="0.2">
      <c r="A575" s="11"/>
      <c r="B575" s="15"/>
      <c r="C575" s="15"/>
      <c r="D575" s="15"/>
      <c r="E575" s="15"/>
      <c r="F575" s="15"/>
      <c r="G575" s="15"/>
      <c r="H575" s="15"/>
      <c r="I575" s="15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1:18" ht="12.75" x14ac:dyDescent="0.2">
      <c r="A576" s="11"/>
      <c r="B576" s="15"/>
      <c r="C576" s="15"/>
      <c r="D576" s="15"/>
      <c r="E576" s="15"/>
      <c r="F576" s="15"/>
      <c r="G576" s="15"/>
      <c r="H576" s="15"/>
      <c r="I576" s="15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1:18" ht="12.75" x14ac:dyDescent="0.2">
      <c r="A577" s="11"/>
      <c r="B577" s="15"/>
      <c r="C577" s="15"/>
      <c r="D577" s="15"/>
      <c r="E577" s="15"/>
      <c r="F577" s="15"/>
      <c r="G577" s="15"/>
      <c r="H577" s="15"/>
      <c r="I577" s="15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1:18" ht="12.75" x14ac:dyDescent="0.2">
      <c r="A578" s="11"/>
      <c r="B578" s="15"/>
      <c r="C578" s="15"/>
      <c r="D578" s="15"/>
      <c r="E578" s="15"/>
      <c r="F578" s="15"/>
      <c r="G578" s="15"/>
      <c r="H578" s="15"/>
      <c r="I578" s="15"/>
      <c r="J578" s="11"/>
      <c r="K578" s="11"/>
      <c r="L578" s="11"/>
      <c r="M578" s="11"/>
      <c r="N578" s="11"/>
      <c r="O578" s="11"/>
      <c r="P578" s="11"/>
      <c r="Q578" s="11"/>
      <c r="R578" s="11"/>
    </row>
    <row r="579" spans="1:18" ht="12.75" x14ac:dyDescent="0.2">
      <c r="A579" s="11"/>
      <c r="B579" s="15"/>
      <c r="C579" s="15"/>
      <c r="D579" s="15"/>
      <c r="E579" s="15"/>
      <c r="F579" s="15"/>
      <c r="G579" s="15"/>
      <c r="H579" s="15"/>
      <c r="I579" s="15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1:18" ht="12.75" x14ac:dyDescent="0.2">
      <c r="A580" s="11"/>
      <c r="B580" s="15"/>
      <c r="C580" s="15"/>
      <c r="D580" s="15"/>
      <c r="E580" s="15"/>
      <c r="F580" s="15"/>
      <c r="G580" s="15"/>
      <c r="H580" s="15"/>
      <c r="I580" s="15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1:18" ht="12.75" x14ac:dyDescent="0.2">
      <c r="A581" s="11"/>
      <c r="B581" s="15"/>
      <c r="C581" s="15"/>
      <c r="D581" s="15"/>
      <c r="E581" s="15"/>
      <c r="F581" s="15"/>
      <c r="G581" s="15"/>
      <c r="H581" s="15"/>
      <c r="I581" s="15"/>
      <c r="J581" s="11"/>
      <c r="K581" s="11"/>
      <c r="L581" s="11"/>
      <c r="M581" s="11"/>
      <c r="N581" s="11"/>
      <c r="O581" s="11"/>
      <c r="P581" s="11"/>
      <c r="Q581" s="11"/>
      <c r="R581" s="11"/>
    </row>
    <row r="582" spans="1:18" ht="12.75" x14ac:dyDescent="0.2">
      <c r="A582" s="11"/>
      <c r="B582" s="15"/>
      <c r="C582" s="15"/>
      <c r="D582" s="15"/>
      <c r="E582" s="15"/>
      <c r="F582" s="15"/>
      <c r="G582" s="15"/>
      <c r="H582" s="15"/>
      <c r="I582" s="15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1:18" ht="12.75" x14ac:dyDescent="0.2">
      <c r="A583" s="11"/>
      <c r="B583" s="15"/>
      <c r="C583" s="15"/>
      <c r="D583" s="15"/>
      <c r="E583" s="15"/>
      <c r="F583" s="15"/>
      <c r="G583" s="15"/>
      <c r="H583" s="15"/>
      <c r="I583" s="15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1:18" ht="12.75" x14ac:dyDescent="0.2">
      <c r="A584" s="11"/>
      <c r="B584" s="15"/>
      <c r="C584" s="15"/>
      <c r="D584" s="15"/>
      <c r="E584" s="15"/>
      <c r="F584" s="15"/>
      <c r="G584" s="15"/>
      <c r="H584" s="15"/>
      <c r="I584" s="15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1:18" ht="12.75" x14ac:dyDescent="0.2">
      <c r="A585" s="11"/>
      <c r="B585" s="15"/>
      <c r="C585" s="15"/>
      <c r="D585" s="15"/>
      <c r="E585" s="15"/>
      <c r="F585" s="15"/>
      <c r="G585" s="15"/>
      <c r="H585" s="15"/>
      <c r="I585" s="15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1:18" ht="12.75" x14ac:dyDescent="0.2">
      <c r="A586" s="11"/>
      <c r="B586" s="15"/>
      <c r="C586" s="15"/>
      <c r="D586" s="15"/>
      <c r="E586" s="15"/>
      <c r="F586" s="15"/>
      <c r="G586" s="15"/>
      <c r="H586" s="15"/>
      <c r="I586" s="15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1:18" ht="12.75" x14ac:dyDescent="0.2">
      <c r="A587" s="11"/>
      <c r="B587" s="15"/>
      <c r="C587" s="15"/>
      <c r="D587" s="15"/>
      <c r="E587" s="15"/>
      <c r="F587" s="15"/>
      <c r="G587" s="15"/>
      <c r="H587" s="15"/>
      <c r="I587" s="15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1:18" ht="12.75" x14ac:dyDescent="0.2">
      <c r="A588" s="11"/>
      <c r="B588" s="15"/>
      <c r="C588" s="15"/>
      <c r="D588" s="15"/>
      <c r="E588" s="15"/>
      <c r="F588" s="15"/>
      <c r="G588" s="15"/>
      <c r="H588" s="15"/>
      <c r="I588" s="15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1:18" ht="12.75" x14ac:dyDescent="0.2">
      <c r="A589" s="11"/>
      <c r="B589" s="15"/>
      <c r="C589" s="15"/>
      <c r="D589" s="15"/>
      <c r="E589" s="15"/>
      <c r="F589" s="15"/>
      <c r="G589" s="15"/>
      <c r="H589" s="15"/>
      <c r="I589" s="15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1:18" ht="12.75" x14ac:dyDescent="0.2">
      <c r="A590" s="11"/>
      <c r="B590" s="15"/>
      <c r="C590" s="15"/>
      <c r="D590" s="15"/>
      <c r="E590" s="15"/>
      <c r="F590" s="15"/>
      <c r="G590" s="15"/>
      <c r="H590" s="15"/>
      <c r="I590" s="15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1:18" ht="12.75" x14ac:dyDescent="0.2">
      <c r="A591" s="11"/>
      <c r="B591" s="15"/>
      <c r="C591" s="15"/>
      <c r="D591" s="15"/>
      <c r="E591" s="15"/>
      <c r="F591" s="15"/>
      <c r="G591" s="15"/>
      <c r="H591" s="15"/>
      <c r="I591" s="15"/>
      <c r="J591" s="11"/>
      <c r="K591" s="11"/>
      <c r="L591" s="11"/>
      <c r="M591" s="11"/>
      <c r="N591" s="11"/>
      <c r="O591" s="11"/>
      <c r="P591" s="11"/>
      <c r="Q591" s="11"/>
      <c r="R591" s="11"/>
    </row>
    <row r="592" spans="1:18" ht="12.75" x14ac:dyDescent="0.2">
      <c r="A592" s="11"/>
      <c r="B592" s="15"/>
      <c r="C592" s="15"/>
      <c r="D592" s="15"/>
      <c r="E592" s="15"/>
      <c r="F592" s="15"/>
      <c r="G592" s="15"/>
      <c r="H592" s="15"/>
      <c r="I592" s="15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1:18" ht="12.75" x14ac:dyDescent="0.2">
      <c r="A593" s="11"/>
      <c r="B593" s="15"/>
      <c r="C593" s="15"/>
      <c r="D593" s="15"/>
      <c r="E593" s="15"/>
      <c r="F593" s="15"/>
      <c r="G593" s="15"/>
      <c r="H593" s="15"/>
      <c r="I593" s="15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1:18" ht="12.75" x14ac:dyDescent="0.2">
      <c r="A594" s="11"/>
      <c r="B594" s="15"/>
      <c r="C594" s="15"/>
      <c r="D594" s="15"/>
      <c r="E594" s="15"/>
      <c r="F594" s="15"/>
      <c r="G594" s="15"/>
      <c r="H594" s="15"/>
      <c r="I594" s="15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1:18" ht="12.75" x14ac:dyDescent="0.2">
      <c r="A595" s="11"/>
      <c r="B595" s="15"/>
      <c r="C595" s="15"/>
      <c r="D595" s="15"/>
      <c r="E595" s="15"/>
      <c r="F595" s="15"/>
      <c r="G595" s="15"/>
      <c r="H595" s="15"/>
      <c r="I595" s="15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1:18" ht="12.75" x14ac:dyDescent="0.2">
      <c r="A596" s="11"/>
      <c r="B596" s="15"/>
      <c r="C596" s="15"/>
      <c r="D596" s="15"/>
      <c r="E596" s="15"/>
      <c r="F596" s="15"/>
      <c r="G596" s="15"/>
      <c r="H596" s="15"/>
      <c r="I596" s="15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1:18" ht="12.75" x14ac:dyDescent="0.2">
      <c r="A597" s="11"/>
      <c r="B597" s="15"/>
      <c r="C597" s="15"/>
      <c r="D597" s="15"/>
      <c r="E597" s="15"/>
      <c r="F597" s="15"/>
      <c r="G597" s="15"/>
      <c r="H597" s="15"/>
      <c r="I597" s="15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1:18" ht="12.75" x14ac:dyDescent="0.2">
      <c r="A598" s="11"/>
      <c r="B598" s="15"/>
      <c r="C598" s="15"/>
      <c r="D598" s="15"/>
      <c r="E598" s="15"/>
      <c r="F598" s="15"/>
      <c r="G598" s="15"/>
      <c r="H598" s="15"/>
      <c r="I598" s="15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1:18" ht="12.75" x14ac:dyDescent="0.2">
      <c r="A599" s="11"/>
      <c r="B599" s="15"/>
      <c r="C599" s="15"/>
      <c r="D599" s="15"/>
      <c r="E599" s="15"/>
      <c r="F599" s="15"/>
      <c r="G599" s="15"/>
      <c r="H599" s="15"/>
      <c r="I599" s="15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1:18" ht="12.75" x14ac:dyDescent="0.2">
      <c r="A600" s="11"/>
      <c r="B600" s="15"/>
      <c r="C600" s="15"/>
      <c r="D600" s="15"/>
      <c r="E600" s="15"/>
      <c r="F600" s="15"/>
      <c r="G600" s="15"/>
      <c r="H600" s="15"/>
      <c r="I600" s="15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1:18" ht="12.75" x14ac:dyDescent="0.2">
      <c r="A601" s="11"/>
      <c r="B601" s="15"/>
      <c r="C601" s="15"/>
      <c r="D601" s="15"/>
      <c r="E601" s="15"/>
      <c r="F601" s="15"/>
      <c r="G601" s="15"/>
      <c r="H601" s="15"/>
      <c r="I601" s="15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1:18" ht="12.75" x14ac:dyDescent="0.2">
      <c r="A602" s="11"/>
      <c r="B602" s="15"/>
      <c r="C602" s="15"/>
      <c r="D602" s="15"/>
      <c r="E602" s="15"/>
      <c r="F602" s="15"/>
      <c r="G602" s="15"/>
      <c r="H602" s="15"/>
      <c r="I602" s="15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1:18" ht="12.75" x14ac:dyDescent="0.2">
      <c r="A603" s="11"/>
      <c r="B603" s="15"/>
      <c r="C603" s="15"/>
      <c r="D603" s="15"/>
      <c r="E603" s="15"/>
      <c r="F603" s="15"/>
      <c r="G603" s="15"/>
      <c r="H603" s="15"/>
      <c r="I603" s="15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1:18" ht="12.75" x14ac:dyDescent="0.2">
      <c r="A604" s="11"/>
      <c r="B604" s="15"/>
      <c r="C604" s="15"/>
      <c r="D604" s="15"/>
      <c r="E604" s="15"/>
      <c r="F604" s="15"/>
      <c r="G604" s="15"/>
      <c r="H604" s="15"/>
      <c r="I604" s="15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1:18" ht="12.75" x14ac:dyDescent="0.2">
      <c r="A605" s="11"/>
      <c r="B605" s="15"/>
      <c r="C605" s="15"/>
      <c r="D605" s="15"/>
      <c r="E605" s="15"/>
      <c r="F605" s="15"/>
      <c r="G605" s="15"/>
      <c r="H605" s="15"/>
      <c r="I605" s="15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1:18" ht="12.75" x14ac:dyDescent="0.2">
      <c r="A606" s="11"/>
      <c r="B606" s="15"/>
      <c r="C606" s="15"/>
      <c r="D606" s="15"/>
      <c r="E606" s="15"/>
      <c r="F606" s="15"/>
      <c r="G606" s="15"/>
      <c r="H606" s="15"/>
      <c r="I606" s="15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1:18" ht="12.75" x14ac:dyDescent="0.2">
      <c r="A607" s="11"/>
      <c r="B607" s="15"/>
      <c r="C607" s="15"/>
      <c r="D607" s="15"/>
      <c r="E607" s="15"/>
      <c r="F607" s="15"/>
      <c r="G607" s="15"/>
      <c r="H607" s="15"/>
      <c r="I607" s="15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1:18" ht="12.75" x14ac:dyDescent="0.2">
      <c r="A608" s="11"/>
      <c r="B608" s="15"/>
      <c r="C608" s="15"/>
      <c r="D608" s="15"/>
      <c r="E608" s="15"/>
      <c r="F608" s="15"/>
      <c r="G608" s="15"/>
      <c r="H608" s="15"/>
      <c r="I608" s="15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1:18" ht="12.75" x14ac:dyDescent="0.2">
      <c r="A609" s="11"/>
      <c r="B609" s="15"/>
      <c r="C609" s="15"/>
      <c r="D609" s="15"/>
      <c r="E609" s="15"/>
      <c r="F609" s="15"/>
      <c r="G609" s="15"/>
      <c r="H609" s="15"/>
      <c r="I609" s="15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1:18" ht="12.75" x14ac:dyDescent="0.2">
      <c r="A610" s="11"/>
      <c r="B610" s="15"/>
      <c r="C610" s="15"/>
      <c r="D610" s="15"/>
      <c r="E610" s="15"/>
      <c r="F610" s="15"/>
      <c r="G610" s="15"/>
      <c r="H610" s="15"/>
      <c r="I610" s="15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1:18" ht="12.75" x14ac:dyDescent="0.2">
      <c r="A611" s="11"/>
      <c r="B611" s="15"/>
      <c r="C611" s="15"/>
      <c r="D611" s="15"/>
      <c r="E611" s="15"/>
      <c r="F611" s="15"/>
      <c r="G611" s="15"/>
      <c r="H611" s="15"/>
      <c r="I611" s="15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1:18" ht="12.75" x14ac:dyDescent="0.2">
      <c r="A612" s="11"/>
      <c r="B612" s="15"/>
      <c r="C612" s="15"/>
      <c r="D612" s="15"/>
      <c r="E612" s="15"/>
      <c r="F612" s="15"/>
      <c r="G612" s="15"/>
      <c r="H612" s="15"/>
      <c r="I612" s="15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1:18" ht="12.75" x14ac:dyDescent="0.2">
      <c r="A613" s="11"/>
      <c r="B613" s="15"/>
      <c r="C613" s="15"/>
      <c r="D613" s="15"/>
      <c r="E613" s="15"/>
      <c r="F613" s="15"/>
      <c r="G613" s="15"/>
      <c r="H613" s="15"/>
      <c r="I613" s="15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1:18" ht="12.75" x14ac:dyDescent="0.2">
      <c r="A614" s="11"/>
      <c r="B614" s="15"/>
      <c r="C614" s="15"/>
      <c r="D614" s="15"/>
      <c r="E614" s="15"/>
      <c r="F614" s="15"/>
      <c r="G614" s="15"/>
      <c r="H614" s="15"/>
      <c r="I614" s="15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1:18" ht="12.75" x14ac:dyDescent="0.2">
      <c r="A615" s="11"/>
      <c r="B615" s="15"/>
      <c r="C615" s="15"/>
      <c r="D615" s="15"/>
      <c r="E615" s="15"/>
      <c r="F615" s="15"/>
      <c r="G615" s="15"/>
      <c r="H615" s="15"/>
      <c r="I615" s="15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1:18" ht="12.75" x14ac:dyDescent="0.2">
      <c r="A616" s="11"/>
      <c r="B616" s="15"/>
      <c r="C616" s="15"/>
      <c r="D616" s="15"/>
      <c r="E616" s="15"/>
      <c r="F616" s="15"/>
      <c r="G616" s="15"/>
      <c r="H616" s="15"/>
      <c r="I616" s="15"/>
      <c r="J616" s="11"/>
      <c r="K616" s="11"/>
      <c r="L616" s="11"/>
      <c r="M616" s="11"/>
      <c r="N616" s="11"/>
      <c r="O616" s="11"/>
      <c r="P616" s="11"/>
      <c r="Q616" s="11"/>
      <c r="R616" s="11"/>
    </row>
    <row r="617" spans="1:18" ht="12.75" x14ac:dyDescent="0.2">
      <c r="A617" s="11"/>
      <c r="B617" s="15"/>
      <c r="C617" s="15"/>
      <c r="D617" s="15"/>
      <c r="E617" s="15"/>
      <c r="F617" s="15"/>
      <c r="G617" s="15"/>
      <c r="H617" s="15"/>
      <c r="I617" s="15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1:18" ht="12.75" x14ac:dyDescent="0.2">
      <c r="A618" s="11"/>
      <c r="B618" s="15"/>
      <c r="C618" s="15"/>
      <c r="D618" s="15"/>
      <c r="E618" s="15"/>
      <c r="F618" s="15"/>
      <c r="G618" s="15"/>
      <c r="H618" s="15"/>
      <c r="I618" s="15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1:18" ht="12.75" x14ac:dyDescent="0.2">
      <c r="A619" s="11"/>
      <c r="B619" s="15"/>
      <c r="C619" s="15"/>
      <c r="D619" s="15"/>
      <c r="E619" s="15"/>
      <c r="F619" s="15"/>
      <c r="G619" s="15"/>
      <c r="H619" s="15"/>
      <c r="I619" s="15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1:18" ht="12.75" x14ac:dyDescent="0.2">
      <c r="A620" s="11"/>
      <c r="B620" s="15"/>
      <c r="C620" s="15"/>
      <c r="D620" s="15"/>
      <c r="E620" s="15"/>
      <c r="F620" s="15"/>
      <c r="G620" s="15"/>
      <c r="H620" s="15"/>
      <c r="I620" s="15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1:18" ht="12.75" x14ac:dyDescent="0.2">
      <c r="A621" s="11"/>
      <c r="B621" s="15"/>
      <c r="C621" s="15"/>
      <c r="D621" s="15"/>
      <c r="E621" s="15"/>
      <c r="F621" s="15"/>
      <c r="G621" s="15"/>
      <c r="H621" s="15"/>
      <c r="I621" s="15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1:18" ht="12.75" x14ac:dyDescent="0.2">
      <c r="A622" s="11"/>
      <c r="B622" s="15"/>
      <c r="C622" s="15"/>
      <c r="D622" s="15"/>
      <c r="E622" s="15"/>
      <c r="F622" s="15"/>
      <c r="G622" s="15"/>
      <c r="H622" s="15"/>
      <c r="I622" s="15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1:18" ht="12.75" x14ac:dyDescent="0.2">
      <c r="A623" s="11"/>
      <c r="B623" s="15"/>
      <c r="C623" s="15"/>
      <c r="D623" s="15"/>
      <c r="E623" s="15"/>
      <c r="F623" s="15"/>
      <c r="G623" s="15"/>
      <c r="H623" s="15"/>
      <c r="I623" s="15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1:18" ht="12.75" x14ac:dyDescent="0.2">
      <c r="A624" s="11"/>
      <c r="B624" s="15"/>
      <c r="C624" s="15"/>
      <c r="D624" s="15"/>
      <c r="E624" s="15"/>
      <c r="F624" s="15"/>
      <c r="G624" s="15"/>
      <c r="H624" s="15"/>
      <c r="I624" s="15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1:18" ht="12.75" x14ac:dyDescent="0.2">
      <c r="A625" s="11"/>
      <c r="B625" s="15"/>
      <c r="C625" s="15"/>
      <c r="D625" s="15"/>
      <c r="E625" s="15"/>
      <c r="F625" s="15"/>
      <c r="G625" s="15"/>
      <c r="H625" s="15"/>
      <c r="I625" s="15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1:18" ht="12.75" x14ac:dyDescent="0.2">
      <c r="A626" s="11"/>
      <c r="B626" s="15"/>
      <c r="C626" s="15"/>
      <c r="D626" s="15"/>
      <c r="E626" s="15"/>
      <c r="F626" s="15"/>
      <c r="G626" s="15"/>
      <c r="H626" s="15"/>
      <c r="I626" s="15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1:18" ht="12.75" x14ac:dyDescent="0.2">
      <c r="A627" s="11"/>
      <c r="B627" s="15"/>
      <c r="C627" s="15"/>
      <c r="D627" s="15"/>
      <c r="E627" s="15"/>
      <c r="F627" s="15"/>
      <c r="G627" s="15"/>
      <c r="H627" s="15"/>
      <c r="I627" s="15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1:18" ht="12.75" x14ac:dyDescent="0.2">
      <c r="A628" s="11"/>
      <c r="B628" s="15"/>
      <c r="C628" s="15"/>
      <c r="D628" s="15"/>
      <c r="E628" s="15"/>
      <c r="F628" s="15"/>
      <c r="G628" s="15"/>
      <c r="H628" s="15"/>
      <c r="I628" s="15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1:18" ht="12.75" x14ac:dyDescent="0.2">
      <c r="A629" s="11"/>
      <c r="B629" s="15"/>
      <c r="C629" s="15"/>
      <c r="D629" s="15"/>
      <c r="E629" s="15"/>
      <c r="F629" s="15"/>
      <c r="G629" s="15"/>
      <c r="H629" s="15"/>
      <c r="I629" s="15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1:18" ht="12.75" x14ac:dyDescent="0.2">
      <c r="A630" s="11"/>
      <c r="B630" s="15"/>
      <c r="C630" s="15"/>
      <c r="D630" s="15"/>
      <c r="E630" s="15"/>
      <c r="F630" s="15"/>
      <c r="G630" s="15"/>
      <c r="H630" s="15"/>
      <c r="I630" s="15"/>
      <c r="J630" s="11"/>
      <c r="K630" s="11"/>
      <c r="L630" s="11"/>
      <c r="M630" s="11"/>
      <c r="N630" s="11"/>
      <c r="O630" s="11"/>
      <c r="P630" s="11"/>
      <c r="Q630" s="11"/>
      <c r="R630" s="11"/>
    </row>
    <row r="631" spans="1:18" ht="12.75" x14ac:dyDescent="0.2">
      <c r="A631" s="11"/>
      <c r="B631" s="15"/>
      <c r="C631" s="15"/>
      <c r="D631" s="15"/>
      <c r="E631" s="15"/>
      <c r="F631" s="15"/>
      <c r="G631" s="15"/>
      <c r="H631" s="15"/>
      <c r="I631" s="15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1:18" ht="12.75" x14ac:dyDescent="0.2">
      <c r="A632" s="11"/>
      <c r="B632" s="15"/>
      <c r="C632" s="15"/>
      <c r="D632" s="15"/>
      <c r="E632" s="15"/>
      <c r="F632" s="15"/>
      <c r="G632" s="15"/>
      <c r="H632" s="15"/>
      <c r="I632" s="15"/>
      <c r="J632" s="11"/>
      <c r="K632" s="11"/>
      <c r="L632" s="11"/>
      <c r="M632" s="11"/>
      <c r="N632" s="11"/>
      <c r="O632" s="11"/>
      <c r="P632" s="11"/>
      <c r="Q632" s="11"/>
      <c r="R632" s="11"/>
    </row>
    <row r="633" spans="1:18" ht="12.75" x14ac:dyDescent="0.2">
      <c r="A633" s="11"/>
      <c r="B633" s="15"/>
      <c r="C633" s="15"/>
      <c r="D633" s="15"/>
      <c r="E633" s="15"/>
      <c r="F633" s="15"/>
      <c r="G633" s="15"/>
      <c r="H633" s="15"/>
      <c r="I633" s="15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1:18" ht="12.75" x14ac:dyDescent="0.2">
      <c r="A634" s="11"/>
      <c r="B634" s="15"/>
      <c r="C634" s="15"/>
      <c r="D634" s="15"/>
      <c r="E634" s="15"/>
      <c r="F634" s="15"/>
      <c r="G634" s="15"/>
      <c r="H634" s="15"/>
      <c r="I634" s="15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1:18" ht="12.75" x14ac:dyDescent="0.2">
      <c r="A635" s="11"/>
      <c r="B635" s="15"/>
      <c r="C635" s="15"/>
      <c r="D635" s="15"/>
      <c r="E635" s="15"/>
      <c r="F635" s="15"/>
      <c r="G635" s="15"/>
      <c r="H635" s="15"/>
      <c r="I635" s="15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1:18" ht="12.75" x14ac:dyDescent="0.2">
      <c r="A636" s="11"/>
      <c r="B636" s="15"/>
      <c r="C636" s="15"/>
      <c r="D636" s="15"/>
      <c r="E636" s="15"/>
      <c r="F636" s="15"/>
      <c r="G636" s="15"/>
      <c r="H636" s="15"/>
      <c r="I636" s="15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1:18" ht="12.75" x14ac:dyDescent="0.2">
      <c r="A637" s="11"/>
      <c r="B637" s="15"/>
      <c r="C637" s="15"/>
      <c r="D637" s="15"/>
      <c r="E637" s="15"/>
      <c r="F637" s="15"/>
      <c r="G637" s="15"/>
      <c r="H637" s="15"/>
      <c r="I637" s="15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1:18" ht="12.75" x14ac:dyDescent="0.2">
      <c r="A638" s="11"/>
      <c r="B638" s="15"/>
      <c r="C638" s="15"/>
      <c r="D638" s="15"/>
      <c r="E638" s="15"/>
      <c r="F638" s="15"/>
      <c r="G638" s="15"/>
      <c r="H638" s="15"/>
      <c r="I638" s="15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1:18" ht="12.75" x14ac:dyDescent="0.2">
      <c r="A639" s="11"/>
      <c r="B639" s="15"/>
      <c r="C639" s="15"/>
      <c r="D639" s="15"/>
      <c r="E639" s="15"/>
      <c r="F639" s="15"/>
      <c r="G639" s="15"/>
      <c r="H639" s="15"/>
      <c r="I639" s="15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1:18" ht="12.75" x14ac:dyDescent="0.2">
      <c r="A640" s="11"/>
      <c r="B640" s="15"/>
      <c r="C640" s="15"/>
      <c r="D640" s="15"/>
      <c r="E640" s="15"/>
      <c r="F640" s="15"/>
      <c r="G640" s="15"/>
      <c r="H640" s="15"/>
      <c r="I640" s="15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1:18" ht="12.75" x14ac:dyDescent="0.2">
      <c r="A641" s="11"/>
      <c r="B641" s="15"/>
      <c r="C641" s="15"/>
      <c r="D641" s="15"/>
      <c r="E641" s="15"/>
      <c r="F641" s="15"/>
      <c r="G641" s="15"/>
      <c r="H641" s="15"/>
      <c r="I641" s="15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1:18" ht="12.75" x14ac:dyDescent="0.2">
      <c r="A642" s="11"/>
      <c r="B642" s="15"/>
      <c r="C642" s="15"/>
      <c r="D642" s="15"/>
      <c r="E642" s="15"/>
      <c r="F642" s="15"/>
      <c r="G642" s="15"/>
      <c r="H642" s="15"/>
      <c r="I642" s="15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1:18" ht="12.75" x14ac:dyDescent="0.2">
      <c r="A643" s="11"/>
      <c r="B643" s="15"/>
      <c r="C643" s="15"/>
      <c r="D643" s="15"/>
      <c r="E643" s="15"/>
      <c r="F643" s="15"/>
      <c r="G643" s="15"/>
      <c r="H643" s="15"/>
      <c r="I643" s="15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1:18" ht="12.75" x14ac:dyDescent="0.2">
      <c r="A644" s="11"/>
      <c r="B644" s="15"/>
      <c r="C644" s="15"/>
      <c r="D644" s="15"/>
      <c r="E644" s="15"/>
      <c r="F644" s="15"/>
      <c r="G644" s="15"/>
      <c r="H644" s="15"/>
      <c r="I644" s="15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1:18" ht="12.75" x14ac:dyDescent="0.2">
      <c r="A645" s="11"/>
      <c r="B645" s="15"/>
      <c r="C645" s="15"/>
      <c r="D645" s="15"/>
      <c r="E645" s="15"/>
      <c r="F645" s="15"/>
      <c r="G645" s="15"/>
      <c r="H645" s="15"/>
      <c r="I645" s="15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1:18" ht="12.75" x14ac:dyDescent="0.2">
      <c r="A646" s="11"/>
      <c r="B646" s="15"/>
      <c r="C646" s="15"/>
      <c r="D646" s="15"/>
      <c r="E646" s="15"/>
      <c r="F646" s="15"/>
      <c r="G646" s="15"/>
      <c r="H646" s="15"/>
      <c r="I646" s="15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1:18" ht="12.75" x14ac:dyDescent="0.2">
      <c r="A647" s="11"/>
      <c r="B647" s="15"/>
      <c r="C647" s="15"/>
      <c r="D647" s="15"/>
      <c r="E647" s="15"/>
      <c r="F647" s="15"/>
      <c r="G647" s="15"/>
      <c r="H647" s="15"/>
      <c r="I647" s="15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1:18" ht="12.75" x14ac:dyDescent="0.2">
      <c r="A648" s="11"/>
      <c r="B648" s="15"/>
      <c r="C648" s="15"/>
      <c r="D648" s="15"/>
      <c r="E648" s="15"/>
      <c r="F648" s="15"/>
      <c r="G648" s="15"/>
      <c r="H648" s="15"/>
      <c r="I648" s="15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1:18" ht="12.75" x14ac:dyDescent="0.2">
      <c r="A649" s="11"/>
      <c r="B649" s="15"/>
      <c r="C649" s="15"/>
      <c r="D649" s="15"/>
      <c r="E649" s="15"/>
      <c r="F649" s="15"/>
      <c r="G649" s="15"/>
      <c r="H649" s="15"/>
      <c r="I649" s="15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1:18" ht="12.75" x14ac:dyDescent="0.2">
      <c r="A650" s="11"/>
      <c r="B650" s="15"/>
      <c r="C650" s="15"/>
      <c r="D650" s="15"/>
      <c r="E650" s="15"/>
      <c r="F650" s="15"/>
      <c r="G650" s="15"/>
      <c r="H650" s="15"/>
      <c r="I650" s="15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1:18" ht="12.75" x14ac:dyDescent="0.2">
      <c r="A651" s="11"/>
      <c r="B651" s="15"/>
      <c r="C651" s="15"/>
      <c r="D651" s="15"/>
      <c r="E651" s="15"/>
      <c r="F651" s="15"/>
      <c r="G651" s="15"/>
      <c r="H651" s="15"/>
      <c r="I651" s="15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1:18" ht="12.75" x14ac:dyDescent="0.2">
      <c r="A652" s="11"/>
      <c r="B652" s="15"/>
      <c r="C652" s="15"/>
      <c r="D652" s="15"/>
      <c r="E652" s="15"/>
      <c r="F652" s="15"/>
      <c r="G652" s="15"/>
      <c r="H652" s="15"/>
      <c r="I652" s="15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1:18" ht="12.75" x14ac:dyDescent="0.2">
      <c r="A653" s="11"/>
      <c r="B653" s="15"/>
      <c r="C653" s="15"/>
      <c r="D653" s="15"/>
      <c r="E653" s="15"/>
      <c r="F653" s="15"/>
      <c r="G653" s="15"/>
      <c r="H653" s="15"/>
      <c r="I653" s="15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1:18" ht="12.75" x14ac:dyDescent="0.2">
      <c r="A654" s="11"/>
      <c r="B654" s="15"/>
      <c r="C654" s="15"/>
      <c r="D654" s="15"/>
      <c r="E654" s="15"/>
      <c r="F654" s="15"/>
      <c r="G654" s="15"/>
      <c r="H654" s="15"/>
      <c r="I654" s="15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1:18" ht="12.75" x14ac:dyDescent="0.2">
      <c r="A655" s="11"/>
      <c r="B655" s="15"/>
      <c r="C655" s="15"/>
      <c r="D655" s="15"/>
      <c r="E655" s="15"/>
      <c r="F655" s="15"/>
      <c r="G655" s="15"/>
      <c r="H655" s="15"/>
      <c r="I655" s="15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1:18" ht="12.75" x14ac:dyDescent="0.2">
      <c r="A656" s="11"/>
      <c r="B656" s="15"/>
      <c r="C656" s="15"/>
      <c r="D656" s="15"/>
      <c r="E656" s="15"/>
      <c r="F656" s="15"/>
      <c r="G656" s="15"/>
      <c r="H656" s="15"/>
      <c r="I656" s="15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1:18" ht="12.75" x14ac:dyDescent="0.2">
      <c r="A657" s="11"/>
      <c r="B657" s="15"/>
      <c r="C657" s="15"/>
      <c r="D657" s="15"/>
      <c r="E657" s="15"/>
      <c r="F657" s="15"/>
      <c r="G657" s="15"/>
      <c r="H657" s="15"/>
      <c r="I657" s="15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1:18" ht="12.75" x14ac:dyDescent="0.2">
      <c r="A658" s="11"/>
      <c r="B658" s="15"/>
      <c r="C658" s="15"/>
      <c r="D658" s="15"/>
      <c r="E658" s="15"/>
      <c r="F658" s="15"/>
      <c r="G658" s="15"/>
      <c r="H658" s="15"/>
      <c r="I658" s="15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1:18" ht="12.75" x14ac:dyDescent="0.2">
      <c r="A659" s="11"/>
      <c r="B659" s="15"/>
      <c r="C659" s="15"/>
      <c r="D659" s="15"/>
      <c r="E659" s="15"/>
      <c r="F659" s="15"/>
      <c r="G659" s="15"/>
      <c r="H659" s="15"/>
      <c r="I659" s="15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1:18" ht="12.75" x14ac:dyDescent="0.2">
      <c r="A660" s="11"/>
      <c r="B660" s="15"/>
      <c r="C660" s="15"/>
      <c r="D660" s="15"/>
      <c r="E660" s="15"/>
      <c r="F660" s="15"/>
      <c r="G660" s="15"/>
      <c r="H660" s="15"/>
      <c r="I660" s="15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1:18" ht="12.75" x14ac:dyDescent="0.2">
      <c r="A661" s="11"/>
      <c r="B661" s="15"/>
      <c r="C661" s="15"/>
      <c r="D661" s="15"/>
      <c r="E661" s="15"/>
      <c r="F661" s="15"/>
      <c r="G661" s="15"/>
      <c r="H661" s="15"/>
      <c r="I661" s="15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1:18" ht="12.75" x14ac:dyDescent="0.2">
      <c r="A662" s="11"/>
      <c r="B662" s="15"/>
      <c r="C662" s="15"/>
      <c r="D662" s="15"/>
      <c r="E662" s="15"/>
      <c r="F662" s="15"/>
      <c r="G662" s="15"/>
      <c r="H662" s="15"/>
      <c r="I662" s="15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1:18" ht="12.75" x14ac:dyDescent="0.2">
      <c r="A663" s="11"/>
      <c r="B663" s="15"/>
      <c r="C663" s="15"/>
      <c r="D663" s="15"/>
      <c r="E663" s="15"/>
      <c r="F663" s="15"/>
      <c r="G663" s="15"/>
      <c r="H663" s="15"/>
      <c r="I663" s="15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1:18" ht="12.75" x14ac:dyDescent="0.2">
      <c r="A664" s="11"/>
      <c r="B664" s="15"/>
      <c r="C664" s="15"/>
      <c r="D664" s="15"/>
      <c r="E664" s="15"/>
      <c r="F664" s="15"/>
      <c r="G664" s="15"/>
      <c r="H664" s="15"/>
      <c r="I664" s="15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1:18" ht="12.75" x14ac:dyDescent="0.2">
      <c r="A665" s="11"/>
      <c r="B665" s="15"/>
      <c r="C665" s="15"/>
      <c r="D665" s="15"/>
      <c r="E665" s="15"/>
      <c r="F665" s="15"/>
      <c r="G665" s="15"/>
      <c r="H665" s="15"/>
      <c r="I665" s="15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1:18" ht="12.75" x14ac:dyDescent="0.2">
      <c r="A666" s="11"/>
      <c r="B666" s="15"/>
      <c r="C666" s="15"/>
      <c r="D666" s="15"/>
      <c r="E666" s="15"/>
      <c r="F666" s="15"/>
      <c r="G666" s="15"/>
      <c r="H666" s="15"/>
      <c r="I666" s="15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1:18" ht="12.75" x14ac:dyDescent="0.2">
      <c r="A667" s="11"/>
      <c r="B667" s="15"/>
      <c r="C667" s="15"/>
      <c r="D667" s="15"/>
      <c r="E667" s="15"/>
      <c r="F667" s="15"/>
      <c r="G667" s="15"/>
      <c r="H667" s="15"/>
      <c r="I667" s="15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1:18" ht="12.75" x14ac:dyDescent="0.2">
      <c r="A668" s="11"/>
      <c r="B668" s="15"/>
      <c r="C668" s="15"/>
      <c r="D668" s="15"/>
      <c r="E668" s="15"/>
      <c r="F668" s="15"/>
      <c r="G668" s="15"/>
      <c r="H668" s="15"/>
      <c r="I668" s="15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1:18" ht="12.75" x14ac:dyDescent="0.2">
      <c r="A669" s="11"/>
      <c r="B669" s="15"/>
      <c r="C669" s="15"/>
      <c r="D669" s="15"/>
      <c r="E669" s="15"/>
      <c r="F669" s="15"/>
      <c r="G669" s="15"/>
      <c r="H669" s="15"/>
      <c r="I669" s="15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1:18" ht="12.75" x14ac:dyDescent="0.2">
      <c r="A670" s="11"/>
      <c r="B670" s="15"/>
      <c r="C670" s="15"/>
      <c r="D670" s="15"/>
      <c r="E670" s="15"/>
      <c r="F670" s="15"/>
      <c r="G670" s="15"/>
      <c r="H670" s="15"/>
      <c r="I670" s="15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1:18" ht="12.75" x14ac:dyDescent="0.2">
      <c r="A671" s="11"/>
      <c r="B671" s="15"/>
      <c r="C671" s="15"/>
      <c r="D671" s="15"/>
      <c r="E671" s="15"/>
      <c r="F671" s="15"/>
      <c r="G671" s="15"/>
      <c r="H671" s="15"/>
      <c r="I671" s="15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1:18" ht="12.75" x14ac:dyDescent="0.2">
      <c r="A672" s="11"/>
      <c r="B672" s="15"/>
      <c r="C672" s="15"/>
      <c r="D672" s="15"/>
      <c r="E672" s="15"/>
      <c r="F672" s="15"/>
      <c r="G672" s="15"/>
      <c r="H672" s="15"/>
      <c r="I672" s="15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1:18" ht="12.75" x14ac:dyDescent="0.2">
      <c r="A673" s="11"/>
      <c r="B673" s="15"/>
      <c r="C673" s="15"/>
      <c r="D673" s="15"/>
      <c r="E673" s="15"/>
      <c r="F673" s="15"/>
      <c r="G673" s="15"/>
      <c r="H673" s="15"/>
      <c r="I673" s="15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1:18" ht="12.75" x14ac:dyDescent="0.2">
      <c r="A674" s="11"/>
      <c r="B674" s="15"/>
      <c r="C674" s="15"/>
      <c r="D674" s="15"/>
      <c r="E674" s="15"/>
      <c r="F674" s="15"/>
      <c r="G674" s="15"/>
      <c r="H674" s="15"/>
      <c r="I674" s="15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1:18" ht="12.75" x14ac:dyDescent="0.2">
      <c r="A675" s="11"/>
      <c r="B675" s="15"/>
      <c r="C675" s="15"/>
      <c r="D675" s="15"/>
      <c r="E675" s="15"/>
      <c r="F675" s="15"/>
      <c r="G675" s="15"/>
      <c r="H675" s="15"/>
      <c r="I675" s="15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1:18" ht="12.75" x14ac:dyDescent="0.2">
      <c r="A676" s="11"/>
      <c r="B676" s="15"/>
      <c r="C676" s="15"/>
      <c r="D676" s="15"/>
      <c r="E676" s="15"/>
      <c r="F676" s="15"/>
      <c r="G676" s="15"/>
      <c r="H676" s="15"/>
      <c r="I676" s="15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1:18" ht="12.75" x14ac:dyDescent="0.2">
      <c r="A677" s="11"/>
      <c r="B677" s="15"/>
      <c r="C677" s="15"/>
      <c r="D677" s="15"/>
      <c r="E677" s="15"/>
      <c r="F677" s="15"/>
      <c r="G677" s="15"/>
      <c r="H677" s="15"/>
      <c r="I677" s="15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1:18" ht="12.75" x14ac:dyDescent="0.2">
      <c r="A678" s="11"/>
      <c r="B678" s="15"/>
      <c r="C678" s="15"/>
      <c r="D678" s="15"/>
      <c r="E678" s="15"/>
      <c r="F678" s="15"/>
      <c r="G678" s="15"/>
      <c r="H678" s="15"/>
      <c r="I678" s="15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1:18" ht="12.75" x14ac:dyDescent="0.2">
      <c r="A679" s="11"/>
      <c r="B679" s="15"/>
      <c r="C679" s="15"/>
      <c r="D679" s="15"/>
      <c r="E679" s="15"/>
      <c r="F679" s="15"/>
      <c r="G679" s="15"/>
      <c r="H679" s="15"/>
      <c r="I679" s="15"/>
      <c r="J679" s="11"/>
      <c r="K679" s="11"/>
      <c r="L679" s="11"/>
      <c r="M679" s="11"/>
      <c r="N679" s="11"/>
      <c r="O679" s="11"/>
      <c r="P679" s="11"/>
      <c r="Q679" s="11"/>
      <c r="R679" s="11"/>
    </row>
    <row r="680" spans="1:18" ht="12.75" x14ac:dyDescent="0.2">
      <c r="A680" s="11"/>
      <c r="B680" s="15"/>
      <c r="C680" s="15"/>
      <c r="D680" s="15"/>
      <c r="E680" s="15"/>
      <c r="F680" s="15"/>
      <c r="G680" s="15"/>
      <c r="H680" s="15"/>
      <c r="I680" s="15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1:18" ht="12.75" x14ac:dyDescent="0.2">
      <c r="A681" s="11"/>
      <c r="B681" s="15"/>
      <c r="C681" s="15"/>
      <c r="D681" s="15"/>
      <c r="E681" s="15"/>
      <c r="F681" s="15"/>
      <c r="G681" s="15"/>
      <c r="H681" s="15"/>
      <c r="I681" s="15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1:18" ht="12.75" x14ac:dyDescent="0.2">
      <c r="A682" s="11"/>
      <c r="B682" s="15"/>
      <c r="C682" s="15"/>
      <c r="D682" s="15"/>
      <c r="E682" s="15"/>
      <c r="F682" s="15"/>
      <c r="G682" s="15"/>
      <c r="H682" s="15"/>
      <c r="I682" s="15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1:18" ht="12.75" x14ac:dyDescent="0.2">
      <c r="A683" s="11"/>
      <c r="B683" s="15"/>
      <c r="C683" s="15"/>
      <c r="D683" s="15"/>
      <c r="E683" s="15"/>
      <c r="F683" s="15"/>
      <c r="G683" s="15"/>
      <c r="H683" s="15"/>
      <c r="I683" s="15"/>
      <c r="J683" s="11"/>
      <c r="K683" s="11"/>
      <c r="L683" s="11"/>
      <c r="M683" s="11"/>
      <c r="N683" s="11"/>
      <c r="O683" s="11"/>
      <c r="P683" s="11"/>
      <c r="Q683" s="11"/>
      <c r="R683" s="11"/>
    </row>
    <row r="684" spans="1:18" ht="12.75" x14ac:dyDescent="0.2">
      <c r="A684" s="11"/>
      <c r="B684" s="15"/>
      <c r="C684" s="15"/>
      <c r="D684" s="15"/>
      <c r="E684" s="15"/>
      <c r="F684" s="15"/>
      <c r="G684" s="15"/>
      <c r="H684" s="15"/>
      <c r="I684" s="15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1:18" ht="12.75" x14ac:dyDescent="0.2">
      <c r="A685" s="11"/>
      <c r="B685" s="15"/>
      <c r="C685" s="15"/>
      <c r="D685" s="15"/>
      <c r="E685" s="15"/>
      <c r="F685" s="15"/>
      <c r="G685" s="15"/>
      <c r="H685" s="15"/>
      <c r="I685" s="15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1:18" ht="12.75" x14ac:dyDescent="0.2">
      <c r="A686" s="11"/>
      <c r="B686" s="15"/>
      <c r="C686" s="15"/>
      <c r="D686" s="15"/>
      <c r="E686" s="15"/>
      <c r="F686" s="15"/>
      <c r="G686" s="15"/>
      <c r="H686" s="15"/>
      <c r="I686" s="15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1:18" ht="12.75" x14ac:dyDescent="0.2">
      <c r="A687" s="11"/>
      <c r="B687" s="15"/>
      <c r="C687" s="15"/>
      <c r="D687" s="15"/>
      <c r="E687" s="15"/>
      <c r="F687" s="15"/>
      <c r="G687" s="15"/>
      <c r="H687" s="15"/>
      <c r="I687" s="15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1:18" ht="12.75" x14ac:dyDescent="0.2">
      <c r="A688" s="11"/>
      <c r="B688" s="15"/>
      <c r="C688" s="15"/>
      <c r="D688" s="15"/>
      <c r="E688" s="15"/>
      <c r="F688" s="15"/>
      <c r="G688" s="15"/>
      <c r="H688" s="15"/>
      <c r="I688" s="15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1:18" ht="12.75" x14ac:dyDescent="0.2">
      <c r="A689" s="11"/>
      <c r="B689" s="15"/>
      <c r="C689" s="15"/>
      <c r="D689" s="15"/>
      <c r="E689" s="15"/>
      <c r="F689" s="15"/>
      <c r="G689" s="15"/>
      <c r="H689" s="15"/>
      <c r="I689" s="15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1:18" ht="12.75" x14ac:dyDescent="0.2">
      <c r="A690" s="11"/>
      <c r="B690" s="15"/>
      <c r="C690" s="15"/>
      <c r="D690" s="15"/>
      <c r="E690" s="15"/>
      <c r="F690" s="15"/>
      <c r="G690" s="15"/>
      <c r="H690" s="15"/>
      <c r="I690" s="15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1:18" ht="12.75" x14ac:dyDescent="0.2">
      <c r="A691" s="11"/>
      <c r="B691" s="15"/>
      <c r="C691" s="15"/>
      <c r="D691" s="15"/>
      <c r="E691" s="15"/>
      <c r="F691" s="15"/>
      <c r="G691" s="15"/>
      <c r="H691" s="15"/>
      <c r="I691" s="15"/>
      <c r="J691" s="11"/>
      <c r="K691" s="11"/>
      <c r="L691" s="11"/>
      <c r="M691" s="11"/>
      <c r="N691" s="11"/>
      <c r="O691" s="11"/>
      <c r="P691" s="11"/>
      <c r="Q691" s="11"/>
      <c r="R691" s="11"/>
    </row>
    <row r="692" spans="1:18" ht="12.75" x14ac:dyDescent="0.2">
      <c r="A692" s="11"/>
      <c r="B692" s="15"/>
      <c r="C692" s="15"/>
      <c r="D692" s="15"/>
      <c r="E692" s="15"/>
      <c r="F692" s="15"/>
      <c r="G692" s="15"/>
      <c r="H692" s="15"/>
      <c r="I692" s="15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1:18" ht="12.75" x14ac:dyDescent="0.2">
      <c r="A693" s="11"/>
      <c r="B693" s="15"/>
      <c r="C693" s="15"/>
      <c r="D693" s="15"/>
      <c r="E693" s="15"/>
      <c r="F693" s="15"/>
      <c r="G693" s="15"/>
      <c r="H693" s="15"/>
      <c r="I693" s="15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1:18" ht="12.75" x14ac:dyDescent="0.2">
      <c r="A694" s="11"/>
      <c r="B694" s="15"/>
      <c r="C694" s="15"/>
      <c r="D694" s="15"/>
      <c r="E694" s="15"/>
      <c r="F694" s="15"/>
      <c r="G694" s="15"/>
      <c r="H694" s="15"/>
      <c r="I694" s="15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1:18" ht="12.75" x14ac:dyDescent="0.2">
      <c r="A695" s="11"/>
      <c r="B695" s="15"/>
      <c r="C695" s="15"/>
      <c r="D695" s="15"/>
      <c r="E695" s="15"/>
      <c r="F695" s="15"/>
      <c r="G695" s="15"/>
      <c r="H695" s="15"/>
      <c r="I695" s="15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1:18" ht="12.75" x14ac:dyDescent="0.2">
      <c r="A696" s="11"/>
      <c r="B696" s="15"/>
      <c r="C696" s="15"/>
      <c r="D696" s="15"/>
      <c r="E696" s="15"/>
      <c r="F696" s="15"/>
      <c r="G696" s="15"/>
      <c r="H696" s="15"/>
      <c r="I696" s="15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1:18" ht="12.75" x14ac:dyDescent="0.2">
      <c r="A697" s="11"/>
      <c r="B697" s="15"/>
      <c r="C697" s="15"/>
      <c r="D697" s="15"/>
      <c r="E697" s="15"/>
      <c r="F697" s="15"/>
      <c r="G697" s="15"/>
      <c r="H697" s="15"/>
      <c r="I697" s="15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1:18" ht="12.75" x14ac:dyDescent="0.2">
      <c r="A698" s="11"/>
      <c r="B698" s="15"/>
      <c r="C698" s="15"/>
      <c r="D698" s="15"/>
      <c r="E698" s="15"/>
      <c r="F698" s="15"/>
      <c r="G698" s="15"/>
      <c r="H698" s="15"/>
      <c r="I698" s="15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1:18" ht="12.75" x14ac:dyDescent="0.2">
      <c r="A699" s="11"/>
      <c r="B699" s="15"/>
      <c r="C699" s="15"/>
      <c r="D699" s="15"/>
      <c r="E699" s="15"/>
      <c r="F699" s="15"/>
      <c r="G699" s="15"/>
      <c r="H699" s="15"/>
      <c r="I699" s="15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1:18" ht="12.75" x14ac:dyDescent="0.2">
      <c r="A700" s="11"/>
      <c r="B700" s="15"/>
      <c r="C700" s="15"/>
      <c r="D700" s="15"/>
      <c r="E700" s="15"/>
      <c r="F700" s="15"/>
      <c r="G700" s="15"/>
      <c r="H700" s="15"/>
      <c r="I700" s="15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1:18" ht="12.75" x14ac:dyDescent="0.2">
      <c r="A701" s="11"/>
      <c r="B701" s="15"/>
      <c r="C701" s="15"/>
      <c r="D701" s="15"/>
      <c r="E701" s="15"/>
      <c r="F701" s="15"/>
      <c r="G701" s="15"/>
      <c r="H701" s="15"/>
      <c r="I701" s="15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1:18" ht="12.75" x14ac:dyDescent="0.2">
      <c r="A702" s="11"/>
      <c r="B702" s="15"/>
      <c r="C702" s="15"/>
      <c r="D702" s="15"/>
      <c r="E702" s="15"/>
      <c r="F702" s="15"/>
      <c r="G702" s="15"/>
      <c r="H702" s="15"/>
      <c r="I702" s="15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1:18" ht="12.75" x14ac:dyDescent="0.2">
      <c r="A703" s="11"/>
      <c r="B703" s="15"/>
      <c r="C703" s="15"/>
      <c r="D703" s="15"/>
      <c r="E703" s="15"/>
      <c r="F703" s="15"/>
      <c r="G703" s="15"/>
      <c r="H703" s="15"/>
      <c r="I703" s="15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1:18" ht="12.75" x14ac:dyDescent="0.2">
      <c r="A704" s="11"/>
      <c r="B704" s="15"/>
      <c r="C704" s="15"/>
      <c r="D704" s="15"/>
      <c r="E704" s="15"/>
      <c r="F704" s="15"/>
      <c r="G704" s="15"/>
      <c r="H704" s="15"/>
      <c r="I704" s="15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1:18" ht="12.75" x14ac:dyDescent="0.2">
      <c r="A705" s="11"/>
      <c r="B705" s="15"/>
      <c r="C705" s="15"/>
      <c r="D705" s="15"/>
      <c r="E705" s="15"/>
      <c r="F705" s="15"/>
      <c r="G705" s="15"/>
      <c r="H705" s="15"/>
      <c r="I705" s="15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1:18" ht="12.75" x14ac:dyDescent="0.2">
      <c r="A706" s="11"/>
      <c r="B706" s="15"/>
      <c r="C706" s="15"/>
      <c r="D706" s="15"/>
      <c r="E706" s="15"/>
      <c r="F706" s="15"/>
      <c r="G706" s="15"/>
      <c r="H706" s="15"/>
      <c r="I706" s="15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1:18" ht="12.75" x14ac:dyDescent="0.2">
      <c r="A707" s="11"/>
      <c r="B707" s="15"/>
      <c r="C707" s="15"/>
      <c r="D707" s="15"/>
      <c r="E707" s="15"/>
      <c r="F707" s="15"/>
      <c r="G707" s="15"/>
      <c r="H707" s="15"/>
      <c r="I707" s="15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1:18" ht="12.75" x14ac:dyDescent="0.2">
      <c r="A708" s="11"/>
      <c r="B708" s="15"/>
      <c r="C708" s="15"/>
      <c r="D708" s="15"/>
      <c r="E708" s="15"/>
      <c r="F708" s="15"/>
      <c r="G708" s="15"/>
      <c r="H708" s="15"/>
      <c r="I708" s="15"/>
      <c r="J708" s="11"/>
      <c r="K708" s="11"/>
      <c r="L708" s="11"/>
      <c r="M708" s="11"/>
      <c r="N708" s="11"/>
      <c r="O708" s="11"/>
      <c r="P708" s="11"/>
      <c r="Q708" s="11"/>
      <c r="R708" s="11"/>
    </row>
    <row r="709" spans="1:18" ht="12.75" x14ac:dyDescent="0.2">
      <c r="A709" s="11"/>
      <c r="B709" s="15"/>
      <c r="C709" s="15"/>
      <c r="D709" s="15"/>
      <c r="E709" s="15"/>
      <c r="F709" s="15"/>
      <c r="G709" s="15"/>
      <c r="H709" s="15"/>
      <c r="I709" s="15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1:18" ht="12.75" x14ac:dyDescent="0.2">
      <c r="A710" s="11"/>
      <c r="B710" s="15"/>
      <c r="C710" s="15"/>
      <c r="D710" s="15"/>
      <c r="E710" s="15"/>
      <c r="F710" s="15"/>
      <c r="G710" s="15"/>
      <c r="H710" s="15"/>
      <c r="I710" s="15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1:18" ht="12.75" x14ac:dyDescent="0.2">
      <c r="A711" s="11"/>
      <c r="B711" s="15"/>
      <c r="C711" s="15"/>
      <c r="D711" s="15"/>
      <c r="E711" s="15"/>
      <c r="F711" s="15"/>
      <c r="G711" s="15"/>
      <c r="H711" s="15"/>
      <c r="I711" s="15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1:18" ht="12.75" x14ac:dyDescent="0.2">
      <c r="A712" s="11"/>
      <c r="B712" s="15"/>
      <c r="C712" s="15"/>
      <c r="D712" s="15"/>
      <c r="E712" s="15"/>
      <c r="F712" s="15"/>
      <c r="G712" s="15"/>
      <c r="H712" s="15"/>
      <c r="I712" s="15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1:18" ht="12.75" x14ac:dyDescent="0.2">
      <c r="A713" s="11"/>
      <c r="B713" s="15"/>
      <c r="C713" s="15"/>
      <c r="D713" s="15"/>
      <c r="E713" s="15"/>
      <c r="F713" s="15"/>
      <c r="G713" s="15"/>
      <c r="H713" s="15"/>
      <c r="I713" s="15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1:18" ht="12.75" x14ac:dyDescent="0.2">
      <c r="A714" s="11"/>
      <c r="B714" s="15"/>
      <c r="C714" s="15"/>
      <c r="D714" s="15"/>
      <c r="E714" s="15"/>
      <c r="F714" s="15"/>
      <c r="G714" s="15"/>
      <c r="H714" s="15"/>
      <c r="I714" s="15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1:18" ht="12.75" x14ac:dyDescent="0.2">
      <c r="A715" s="11"/>
      <c r="B715" s="15"/>
      <c r="C715" s="15"/>
      <c r="D715" s="15"/>
      <c r="E715" s="15"/>
      <c r="F715" s="15"/>
      <c r="G715" s="15"/>
      <c r="H715" s="15"/>
      <c r="I715" s="15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1:18" ht="12.75" x14ac:dyDescent="0.2">
      <c r="A716" s="11"/>
      <c r="B716" s="15"/>
      <c r="C716" s="15"/>
      <c r="D716" s="15"/>
      <c r="E716" s="15"/>
      <c r="F716" s="15"/>
      <c r="G716" s="15"/>
      <c r="H716" s="15"/>
      <c r="I716" s="15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1:18" ht="12.75" x14ac:dyDescent="0.2">
      <c r="A717" s="11"/>
      <c r="B717" s="15"/>
      <c r="C717" s="15"/>
      <c r="D717" s="15"/>
      <c r="E717" s="15"/>
      <c r="F717" s="15"/>
      <c r="G717" s="15"/>
      <c r="H717" s="15"/>
      <c r="I717" s="15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1:18" ht="12.75" x14ac:dyDescent="0.2">
      <c r="A718" s="11"/>
      <c r="B718" s="15"/>
      <c r="C718" s="15"/>
      <c r="D718" s="15"/>
      <c r="E718" s="15"/>
      <c r="F718" s="15"/>
      <c r="G718" s="15"/>
      <c r="H718" s="15"/>
      <c r="I718" s="15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1:18" ht="12.75" x14ac:dyDescent="0.2">
      <c r="A719" s="11"/>
      <c r="B719" s="15"/>
      <c r="C719" s="15"/>
      <c r="D719" s="15"/>
      <c r="E719" s="15"/>
      <c r="F719" s="15"/>
      <c r="G719" s="15"/>
      <c r="H719" s="15"/>
      <c r="I719" s="15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1:18" ht="12.75" x14ac:dyDescent="0.2">
      <c r="A720" s="11"/>
      <c r="B720" s="15"/>
      <c r="C720" s="15"/>
      <c r="D720" s="15"/>
      <c r="E720" s="15"/>
      <c r="F720" s="15"/>
      <c r="G720" s="15"/>
      <c r="H720" s="15"/>
      <c r="I720" s="15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1:18" ht="12.75" x14ac:dyDescent="0.2">
      <c r="A721" s="11"/>
      <c r="B721" s="15"/>
      <c r="C721" s="15"/>
      <c r="D721" s="15"/>
      <c r="E721" s="15"/>
      <c r="F721" s="15"/>
      <c r="G721" s="15"/>
      <c r="H721" s="15"/>
      <c r="I721" s="15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1:18" ht="12.75" x14ac:dyDescent="0.2">
      <c r="A722" s="11"/>
      <c r="B722" s="15"/>
      <c r="C722" s="15"/>
      <c r="D722" s="15"/>
      <c r="E722" s="15"/>
      <c r="F722" s="15"/>
      <c r="G722" s="15"/>
      <c r="H722" s="15"/>
      <c r="I722" s="15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1:18" ht="12.75" x14ac:dyDescent="0.2">
      <c r="A723" s="11"/>
      <c r="B723" s="15"/>
      <c r="C723" s="15"/>
      <c r="D723" s="15"/>
      <c r="E723" s="15"/>
      <c r="F723" s="15"/>
      <c r="G723" s="15"/>
      <c r="H723" s="15"/>
      <c r="I723" s="15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1:18" ht="12.75" x14ac:dyDescent="0.2">
      <c r="A724" s="11"/>
      <c r="B724" s="15"/>
      <c r="C724" s="15"/>
      <c r="D724" s="15"/>
      <c r="E724" s="15"/>
      <c r="F724" s="15"/>
      <c r="G724" s="15"/>
      <c r="H724" s="15"/>
      <c r="I724" s="15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1:18" ht="12.75" x14ac:dyDescent="0.2">
      <c r="A725" s="11"/>
      <c r="B725" s="15"/>
      <c r="C725" s="15"/>
      <c r="D725" s="15"/>
      <c r="E725" s="15"/>
      <c r="F725" s="15"/>
      <c r="G725" s="15"/>
      <c r="H725" s="15"/>
      <c r="I725" s="15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1:18" ht="12.75" x14ac:dyDescent="0.2">
      <c r="A726" s="11"/>
      <c r="B726" s="15"/>
      <c r="C726" s="15"/>
      <c r="D726" s="15"/>
      <c r="E726" s="15"/>
      <c r="F726" s="15"/>
      <c r="G726" s="15"/>
      <c r="H726" s="15"/>
      <c r="I726" s="15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1:18" ht="12.75" x14ac:dyDescent="0.2">
      <c r="A727" s="11"/>
      <c r="B727" s="15"/>
      <c r="C727" s="15"/>
      <c r="D727" s="15"/>
      <c r="E727" s="15"/>
      <c r="F727" s="15"/>
      <c r="G727" s="15"/>
      <c r="H727" s="15"/>
      <c r="I727" s="15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1:18" ht="12.75" x14ac:dyDescent="0.2">
      <c r="A728" s="11"/>
      <c r="B728" s="15"/>
      <c r="C728" s="15"/>
      <c r="D728" s="15"/>
      <c r="E728" s="15"/>
      <c r="F728" s="15"/>
      <c r="G728" s="15"/>
      <c r="H728" s="15"/>
      <c r="I728" s="15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1:18" ht="12.75" x14ac:dyDescent="0.2">
      <c r="A729" s="11"/>
      <c r="B729" s="15"/>
      <c r="C729" s="15"/>
      <c r="D729" s="15"/>
      <c r="E729" s="15"/>
      <c r="F729" s="15"/>
      <c r="G729" s="15"/>
      <c r="H729" s="15"/>
      <c r="I729" s="15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1:18" ht="12.75" x14ac:dyDescent="0.2">
      <c r="A730" s="11"/>
      <c r="B730" s="15"/>
      <c r="C730" s="15"/>
      <c r="D730" s="15"/>
      <c r="E730" s="15"/>
      <c r="F730" s="15"/>
      <c r="G730" s="15"/>
      <c r="H730" s="15"/>
      <c r="I730" s="15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1:18" ht="12.75" x14ac:dyDescent="0.2">
      <c r="A731" s="11"/>
      <c r="B731" s="15"/>
      <c r="C731" s="15"/>
      <c r="D731" s="15"/>
      <c r="E731" s="15"/>
      <c r="F731" s="15"/>
      <c r="G731" s="15"/>
      <c r="H731" s="15"/>
      <c r="I731" s="15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1:18" ht="12.75" x14ac:dyDescent="0.2">
      <c r="A732" s="11"/>
      <c r="B732" s="15"/>
      <c r="C732" s="15"/>
      <c r="D732" s="15"/>
      <c r="E732" s="15"/>
      <c r="F732" s="15"/>
      <c r="G732" s="15"/>
      <c r="H732" s="15"/>
      <c r="I732" s="15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1:18" ht="12.75" x14ac:dyDescent="0.2">
      <c r="A733" s="11"/>
      <c r="B733" s="15"/>
      <c r="C733" s="15"/>
      <c r="D733" s="15"/>
      <c r="E733" s="15"/>
      <c r="F733" s="15"/>
      <c r="G733" s="15"/>
      <c r="H733" s="15"/>
      <c r="I733" s="15"/>
      <c r="J733" s="11"/>
      <c r="K733" s="11"/>
      <c r="L733" s="11"/>
      <c r="M733" s="11"/>
      <c r="N733" s="11"/>
      <c r="O733" s="11"/>
      <c r="P733" s="11"/>
      <c r="Q733" s="11"/>
      <c r="R733" s="11"/>
    </row>
    <row r="734" spans="1:18" ht="12.75" x14ac:dyDescent="0.2">
      <c r="A734" s="11"/>
      <c r="B734" s="15"/>
      <c r="C734" s="15"/>
      <c r="D734" s="15"/>
      <c r="E734" s="15"/>
      <c r="F734" s="15"/>
      <c r="G734" s="15"/>
      <c r="H734" s="15"/>
      <c r="I734" s="15"/>
      <c r="J734" s="11"/>
      <c r="K734" s="11"/>
      <c r="L734" s="11"/>
      <c r="M734" s="11"/>
      <c r="N734" s="11"/>
      <c r="O734" s="11"/>
      <c r="P734" s="11"/>
      <c r="Q734" s="11"/>
      <c r="R734" s="11"/>
    </row>
    <row r="735" spans="1:18" ht="12.75" x14ac:dyDescent="0.2">
      <c r="A735" s="11"/>
      <c r="B735" s="15"/>
      <c r="C735" s="15"/>
      <c r="D735" s="15"/>
      <c r="E735" s="15"/>
      <c r="F735" s="15"/>
      <c r="G735" s="15"/>
      <c r="H735" s="15"/>
      <c r="I735" s="15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1:18" ht="12.75" x14ac:dyDescent="0.2">
      <c r="A736" s="11"/>
      <c r="B736" s="15"/>
      <c r="C736" s="15"/>
      <c r="D736" s="15"/>
      <c r="E736" s="15"/>
      <c r="F736" s="15"/>
      <c r="G736" s="15"/>
      <c r="H736" s="15"/>
      <c r="I736" s="15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1:18" ht="12.75" x14ac:dyDescent="0.2">
      <c r="A737" s="11"/>
      <c r="B737" s="15"/>
      <c r="C737" s="15"/>
      <c r="D737" s="15"/>
      <c r="E737" s="15"/>
      <c r="F737" s="15"/>
      <c r="G737" s="15"/>
      <c r="H737" s="15"/>
      <c r="I737" s="15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1:18" ht="12.75" x14ac:dyDescent="0.2">
      <c r="A738" s="11"/>
      <c r="B738" s="15"/>
      <c r="C738" s="15"/>
      <c r="D738" s="15"/>
      <c r="E738" s="15"/>
      <c r="F738" s="15"/>
      <c r="G738" s="15"/>
      <c r="H738" s="15"/>
      <c r="I738" s="15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1:18" ht="12.75" x14ac:dyDescent="0.2">
      <c r="A739" s="11"/>
      <c r="B739" s="15"/>
      <c r="C739" s="15"/>
      <c r="D739" s="15"/>
      <c r="E739" s="15"/>
      <c r="F739" s="15"/>
      <c r="G739" s="15"/>
      <c r="H739" s="15"/>
      <c r="I739" s="15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1:18" ht="12.75" x14ac:dyDescent="0.2">
      <c r="A740" s="11"/>
      <c r="B740" s="15"/>
      <c r="C740" s="15"/>
      <c r="D740" s="15"/>
      <c r="E740" s="15"/>
      <c r="F740" s="15"/>
      <c r="G740" s="15"/>
      <c r="H740" s="15"/>
      <c r="I740" s="15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1:18" ht="12.75" x14ac:dyDescent="0.2">
      <c r="A741" s="11"/>
      <c r="B741" s="15"/>
      <c r="C741" s="15"/>
      <c r="D741" s="15"/>
      <c r="E741" s="15"/>
      <c r="F741" s="15"/>
      <c r="G741" s="15"/>
      <c r="H741" s="15"/>
      <c r="I741" s="15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1:18" ht="12.75" x14ac:dyDescent="0.2">
      <c r="A742" s="11"/>
      <c r="B742" s="15"/>
      <c r="C742" s="15"/>
      <c r="D742" s="15"/>
      <c r="E742" s="15"/>
      <c r="F742" s="15"/>
      <c r="G742" s="15"/>
      <c r="H742" s="15"/>
      <c r="I742" s="15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1:18" ht="12.75" x14ac:dyDescent="0.2">
      <c r="A743" s="11"/>
      <c r="B743" s="15"/>
      <c r="C743" s="15"/>
      <c r="D743" s="15"/>
      <c r="E743" s="15"/>
      <c r="F743" s="15"/>
      <c r="G743" s="15"/>
      <c r="H743" s="15"/>
      <c r="I743" s="15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1:18" ht="12.75" x14ac:dyDescent="0.2">
      <c r="A744" s="11"/>
      <c r="B744" s="15"/>
      <c r="C744" s="15"/>
      <c r="D744" s="15"/>
      <c r="E744" s="15"/>
      <c r="F744" s="15"/>
      <c r="G744" s="15"/>
      <c r="H744" s="15"/>
      <c r="I744" s="15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1:18" ht="12.75" x14ac:dyDescent="0.2">
      <c r="A745" s="11"/>
      <c r="B745" s="15"/>
      <c r="C745" s="15"/>
      <c r="D745" s="15"/>
      <c r="E745" s="15"/>
      <c r="F745" s="15"/>
      <c r="G745" s="15"/>
      <c r="H745" s="15"/>
      <c r="I745" s="15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1:18" ht="12.75" x14ac:dyDescent="0.2">
      <c r="A746" s="11"/>
      <c r="B746" s="15"/>
      <c r="C746" s="15"/>
      <c r="D746" s="15"/>
      <c r="E746" s="15"/>
      <c r="F746" s="15"/>
      <c r="G746" s="15"/>
      <c r="H746" s="15"/>
      <c r="I746" s="15"/>
      <c r="J746" s="11"/>
      <c r="K746" s="11"/>
      <c r="L746" s="11"/>
      <c r="M746" s="11"/>
      <c r="N746" s="11"/>
      <c r="O746" s="11"/>
      <c r="P746" s="11"/>
      <c r="Q746" s="11"/>
      <c r="R746" s="11"/>
    </row>
    <row r="747" spans="1:18" ht="12.75" x14ac:dyDescent="0.2">
      <c r="A747" s="11"/>
      <c r="B747" s="15"/>
      <c r="C747" s="15"/>
      <c r="D747" s="15"/>
      <c r="E747" s="15"/>
      <c r="F747" s="15"/>
      <c r="G747" s="15"/>
      <c r="H747" s="15"/>
      <c r="I747" s="15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1:18" ht="12.75" x14ac:dyDescent="0.2">
      <c r="A748" s="11"/>
      <c r="B748" s="15"/>
      <c r="C748" s="15"/>
      <c r="D748" s="15"/>
      <c r="E748" s="15"/>
      <c r="F748" s="15"/>
      <c r="G748" s="15"/>
      <c r="H748" s="15"/>
      <c r="I748" s="15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1:18" ht="12.75" x14ac:dyDescent="0.2">
      <c r="A749" s="11"/>
      <c r="B749" s="15"/>
      <c r="C749" s="15"/>
      <c r="D749" s="15"/>
      <c r="E749" s="15"/>
      <c r="F749" s="15"/>
      <c r="G749" s="15"/>
      <c r="H749" s="15"/>
      <c r="I749" s="15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1:18" ht="12.75" x14ac:dyDescent="0.2">
      <c r="A750" s="11"/>
      <c r="B750" s="15"/>
      <c r="C750" s="15"/>
      <c r="D750" s="15"/>
      <c r="E750" s="15"/>
      <c r="F750" s="15"/>
      <c r="G750" s="15"/>
      <c r="H750" s="15"/>
      <c r="I750" s="15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1:18" ht="12.75" x14ac:dyDescent="0.2">
      <c r="A751" s="11"/>
      <c r="B751" s="15"/>
      <c r="C751" s="15"/>
      <c r="D751" s="15"/>
      <c r="E751" s="15"/>
      <c r="F751" s="15"/>
      <c r="G751" s="15"/>
      <c r="H751" s="15"/>
      <c r="I751" s="15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1:18" ht="12.75" x14ac:dyDescent="0.2">
      <c r="A752" s="11"/>
      <c r="B752" s="15"/>
      <c r="C752" s="15"/>
      <c r="D752" s="15"/>
      <c r="E752" s="15"/>
      <c r="F752" s="15"/>
      <c r="G752" s="15"/>
      <c r="H752" s="15"/>
      <c r="I752" s="15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1:18" ht="12.75" x14ac:dyDescent="0.2">
      <c r="A753" s="11"/>
      <c r="B753" s="15"/>
      <c r="C753" s="15"/>
      <c r="D753" s="15"/>
      <c r="E753" s="15"/>
      <c r="F753" s="15"/>
      <c r="G753" s="15"/>
      <c r="H753" s="15"/>
      <c r="I753" s="15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1:18" ht="12.75" x14ac:dyDescent="0.2">
      <c r="A754" s="11"/>
      <c r="B754" s="15"/>
      <c r="C754" s="15"/>
      <c r="D754" s="15"/>
      <c r="E754" s="15"/>
      <c r="F754" s="15"/>
      <c r="G754" s="15"/>
      <c r="H754" s="15"/>
      <c r="I754" s="15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1:18" ht="12.75" x14ac:dyDescent="0.2">
      <c r="A755" s="11"/>
      <c r="B755" s="15"/>
      <c r="C755" s="15"/>
      <c r="D755" s="15"/>
      <c r="E755" s="15"/>
      <c r="F755" s="15"/>
      <c r="G755" s="15"/>
      <c r="H755" s="15"/>
      <c r="I755" s="15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1:18" ht="12.75" x14ac:dyDescent="0.2">
      <c r="A756" s="11"/>
      <c r="B756" s="15"/>
      <c r="C756" s="15"/>
      <c r="D756" s="15"/>
      <c r="E756" s="15"/>
      <c r="F756" s="15"/>
      <c r="G756" s="15"/>
      <c r="H756" s="15"/>
      <c r="I756" s="15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1:18" ht="12.75" x14ac:dyDescent="0.2">
      <c r="A757" s="11"/>
      <c r="B757" s="15"/>
      <c r="C757" s="15"/>
      <c r="D757" s="15"/>
      <c r="E757" s="15"/>
      <c r="F757" s="15"/>
      <c r="G757" s="15"/>
      <c r="H757" s="15"/>
      <c r="I757" s="15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1:18" ht="12.75" x14ac:dyDescent="0.2">
      <c r="A758" s="11"/>
      <c r="B758" s="15"/>
      <c r="C758" s="15"/>
      <c r="D758" s="15"/>
      <c r="E758" s="15"/>
      <c r="F758" s="15"/>
      <c r="G758" s="15"/>
      <c r="H758" s="15"/>
      <c r="I758" s="15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1:18" ht="12.75" x14ac:dyDescent="0.2">
      <c r="A759" s="11"/>
      <c r="B759" s="15"/>
      <c r="C759" s="15"/>
      <c r="D759" s="15"/>
      <c r="E759" s="15"/>
      <c r="F759" s="15"/>
      <c r="G759" s="15"/>
      <c r="H759" s="15"/>
      <c r="I759" s="15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1:18" ht="12.75" x14ac:dyDescent="0.2">
      <c r="A760" s="11"/>
      <c r="B760" s="15"/>
      <c r="C760" s="15"/>
      <c r="D760" s="15"/>
      <c r="E760" s="15"/>
      <c r="F760" s="15"/>
      <c r="G760" s="15"/>
      <c r="H760" s="15"/>
      <c r="I760" s="15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1:18" ht="12.75" x14ac:dyDescent="0.2">
      <c r="A761" s="11"/>
      <c r="B761" s="15"/>
      <c r="C761" s="15"/>
      <c r="D761" s="15"/>
      <c r="E761" s="15"/>
      <c r="F761" s="15"/>
      <c r="G761" s="15"/>
      <c r="H761" s="15"/>
      <c r="I761" s="15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1:18" ht="12.75" x14ac:dyDescent="0.2">
      <c r="A762" s="11"/>
      <c r="B762" s="15"/>
      <c r="C762" s="15"/>
      <c r="D762" s="15"/>
      <c r="E762" s="15"/>
      <c r="F762" s="15"/>
      <c r="G762" s="15"/>
      <c r="H762" s="15"/>
      <c r="I762" s="15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1:18" ht="12.75" x14ac:dyDescent="0.2">
      <c r="A763" s="11"/>
      <c r="B763" s="15"/>
      <c r="C763" s="15"/>
      <c r="D763" s="15"/>
      <c r="E763" s="15"/>
      <c r="F763" s="15"/>
      <c r="G763" s="15"/>
      <c r="H763" s="15"/>
      <c r="I763" s="15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1:18" ht="12.75" x14ac:dyDescent="0.2">
      <c r="A764" s="11"/>
      <c r="B764" s="15"/>
      <c r="C764" s="15"/>
      <c r="D764" s="15"/>
      <c r="E764" s="15"/>
      <c r="F764" s="15"/>
      <c r="G764" s="15"/>
      <c r="H764" s="15"/>
      <c r="I764" s="15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1:18" ht="12.75" x14ac:dyDescent="0.2">
      <c r="A765" s="11"/>
      <c r="B765" s="15"/>
      <c r="C765" s="15"/>
      <c r="D765" s="15"/>
      <c r="E765" s="15"/>
      <c r="F765" s="15"/>
      <c r="G765" s="15"/>
      <c r="H765" s="15"/>
      <c r="I765" s="15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1:18" ht="12.75" x14ac:dyDescent="0.2">
      <c r="A766" s="11"/>
      <c r="B766" s="15"/>
      <c r="C766" s="15"/>
      <c r="D766" s="15"/>
      <c r="E766" s="15"/>
      <c r="F766" s="15"/>
      <c r="G766" s="15"/>
      <c r="H766" s="15"/>
      <c r="I766" s="15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1:18" ht="12.75" x14ac:dyDescent="0.2">
      <c r="A767" s="11"/>
      <c r="B767" s="15"/>
      <c r="C767" s="15"/>
      <c r="D767" s="15"/>
      <c r="E767" s="15"/>
      <c r="F767" s="15"/>
      <c r="G767" s="15"/>
      <c r="H767" s="15"/>
      <c r="I767" s="15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1:18" ht="12.75" x14ac:dyDescent="0.2">
      <c r="A768" s="11"/>
      <c r="B768" s="15"/>
      <c r="C768" s="15"/>
      <c r="D768" s="15"/>
      <c r="E768" s="15"/>
      <c r="F768" s="15"/>
      <c r="G768" s="15"/>
      <c r="H768" s="15"/>
      <c r="I768" s="15"/>
      <c r="J768" s="11"/>
      <c r="K768" s="11"/>
      <c r="L768" s="11"/>
      <c r="M768" s="11"/>
      <c r="N768" s="11"/>
      <c r="O768" s="11"/>
      <c r="P768" s="11"/>
      <c r="Q768" s="11"/>
      <c r="R768" s="11"/>
    </row>
    <row r="769" spans="1:18" ht="12.75" x14ac:dyDescent="0.2">
      <c r="A769" s="11"/>
      <c r="B769" s="15"/>
      <c r="C769" s="15"/>
      <c r="D769" s="15"/>
      <c r="E769" s="15"/>
      <c r="F769" s="15"/>
      <c r="G769" s="15"/>
      <c r="H769" s="15"/>
      <c r="I769" s="15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1:18" ht="12.75" x14ac:dyDescent="0.2">
      <c r="A770" s="11"/>
      <c r="B770" s="15"/>
      <c r="C770" s="15"/>
      <c r="D770" s="15"/>
      <c r="E770" s="15"/>
      <c r="F770" s="15"/>
      <c r="G770" s="15"/>
      <c r="H770" s="15"/>
      <c r="I770" s="15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1:18" ht="12.75" x14ac:dyDescent="0.2">
      <c r="A771" s="11"/>
      <c r="B771" s="15"/>
      <c r="C771" s="15"/>
      <c r="D771" s="15"/>
      <c r="E771" s="15"/>
      <c r="F771" s="15"/>
      <c r="G771" s="15"/>
      <c r="H771" s="15"/>
      <c r="I771" s="15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1:18" ht="12.75" x14ac:dyDescent="0.2">
      <c r="A772" s="11"/>
      <c r="B772" s="15"/>
      <c r="C772" s="15"/>
      <c r="D772" s="15"/>
      <c r="E772" s="15"/>
      <c r="F772" s="15"/>
      <c r="G772" s="15"/>
      <c r="H772" s="15"/>
      <c r="I772" s="15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1:18" ht="12.75" x14ac:dyDescent="0.2">
      <c r="A773" s="11"/>
      <c r="B773" s="15"/>
      <c r="C773" s="15"/>
      <c r="D773" s="15"/>
      <c r="E773" s="15"/>
      <c r="F773" s="15"/>
      <c r="G773" s="15"/>
      <c r="H773" s="15"/>
      <c r="I773" s="15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1:18" ht="12.75" x14ac:dyDescent="0.2">
      <c r="A774" s="11"/>
      <c r="B774" s="15"/>
      <c r="C774" s="15"/>
      <c r="D774" s="15"/>
      <c r="E774" s="15"/>
      <c r="F774" s="15"/>
      <c r="G774" s="15"/>
      <c r="H774" s="15"/>
      <c r="I774" s="15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1:18" ht="12.75" x14ac:dyDescent="0.2">
      <c r="A775" s="11"/>
      <c r="B775" s="15"/>
      <c r="C775" s="15"/>
      <c r="D775" s="15"/>
      <c r="E775" s="15"/>
      <c r="F775" s="15"/>
      <c r="G775" s="15"/>
      <c r="H775" s="15"/>
      <c r="I775" s="15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1:18" ht="12.75" x14ac:dyDescent="0.2">
      <c r="A776" s="11"/>
      <c r="B776" s="15"/>
      <c r="C776" s="15"/>
      <c r="D776" s="15"/>
      <c r="E776" s="15"/>
      <c r="F776" s="15"/>
      <c r="G776" s="15"/>
      <c r="H776" s="15"/>
      <c r="I776" s="15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1:18" ht="12.75" x14ac:dyDescent="0.2">
      <c r="A777" s="11"/>
      <c r="B777" s="15"/>
      <c r="C777" s="15"/>
      <c r="D777" s="15"/>
      <c r="E777" s="15"/>
      <c r="F777" s="15"/>
      <c r="G777" s="15"/>
      <c r="H777" s="15"/>
      <c r="I777" s="15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1:18" ht="12.75" x14ac:dyDescent="0.2">
      <c r="A778" s="11"/>
      <c r="B778" s="15"/>
      <c r="C778" s="15"/>
      <c r="D778" s="15"/>
      <c r="E778" s="15"/>
      <c r="F778" s="15"/>
      <c r="G778" s="15"/>
      <c r="H778" s="15"/>
      <c r="I778" s="15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1:18" ht="12.75" x14ac:dyDescent="0.2">
      <c r="A779" s="11"/>
      <c r="B779" s="15"/>
      <c r="C779" s="15"/>
      <c r="D779" s="15"/>
      <c r="E779" s="15"/>
      <c r="F779" s="15"/>
      <c r="G779" s="15"/>
      <c r="H779" s="15"/>
      <c r="I779" s="15"/>
      <c r="J779" s="11"/>
      <c r="K779" s="11"/>
      <c r="L779" s="11"/>
      <c r="M779" s="11"/>
      <c r="N779" s="11"/>
      <c r="O779" s="11"/>
      <c r="P779" s="11"/>
      <c r="Q779" s="11"/>
      <c r="R779" s="11"/>
    </row>
    <row r="780" spans="1:18" ht="12.75" x14ac:dyDescent="0.2">
      <c r="A780" s="11"/>
      <c r="B780" s="15"/>
      <c r="C780" s="15"/>
      <c r="D780" s="15"/>
      <c r="E780" s="15"/>
      <c r="F780" s="15"/>
      <c r="G780" s="15"/>
      <c r="H780" s="15"/>
      <c r="I780" s="15"/>
      <c r="J780" s="11"/>
      <c r="K780" s="11"/>
      <c r="L780" s="11"/>
      <c r="M780" s="11"/>
      <c r="N780" s="11"/>
      <c r="O780" s="11"/>
      <c r="P780" s="11"/>
      <c r="Q780" s="11"/>
      <c r="R780" s="11"/>
    </row>
    <row r="781" spans="1:18" ht="12.75" x14ac:dyDescent="0.2">
      <c r="A781" s="11"/>
      <c r="B781" s="15"/>
      <c r="C781" s="15"/>
      <c r="D781" s="15"/>
      <c r="E781" s="15"/>
      <c r="F781" s="15"/>
      <c r="G781" s="15"/>
      <c r="H781" s="15"/>
      <c r="I781" s="15"/>
      <c r="J781" s="11"/>
      <c r="K781" s="11"/>
      <c r="L781" s="11"/>
      <c r="M781" s="11"/>
      <c r="N781" s="11"/>
      <c r="O781" s="11"/>
      <c r="P781" s="11"/>
      <c r="Q781" s="11"/>
      <c r="R781" s="11"/>
    </row>
    <row r="782" spans="1:18" ht="12.75" x14ac:dyDescent="0.2">
      <c r="A782" s="11"/>
      <c r="B782" s="15"/>
      <c r="C782" s="15"/>
      <c r="D782" s="15"/>
      <c r="E782" s="15"/>
      <c r="F782" s="15"/>
      <c r="G782" s="15"/>
      <c r="H782" s="15"/>
      <c r="I782" s="15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1:18" ht="12.75" x14ac:dyDescent="0.2">
      <c r="A783" s="11"/>
      <c r="B783" s="15"/>
      <c r="C783" s="15"/>
      <c r="D783" s="15"/>
      <c r="E783" s="15"/>
      <c r="F783" s="15"/>
      <c r="G783" s="15"/>
      <c r="H783" s="15"/>
      <c r="I783" s="15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1:18" ht="12.75" x14ac:dyDescent="0.2">
      <c r="A784" s="11"/>
      <c r="B784" s="15"/>
      <c r="C784" s="15"/>
      <c r="D784" s="15"/>
      <c r="E784" s="15"/>
      <c r="F784" s="15"/>
      <c r="G784" s="15"/>
      <c r="H784" s="15"/>
      <c r="I784" s="15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1:18" ht="12.75" x14ac:dyDescent="0.2">
      <c r="A785" s="11"/>
      <c r="B785" s="15"/>
      <c r="C785" s="15"/>
      <c r="D785" s="15"/>
      <c r="E785" s="15"/>
      <c r="F785" s="15"/>
      <c r="G785" s="15"/>
      <c r="H785" s="15"/>
      <c r="I785" s="15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1:18" ht="12.75" x14ac:dyDescent="0.2">
      <c r="A786" s="11"/>
      <c r="B786" s="15"/>
      <c r="C786" s="15"/>
      <c r="D786" s="15"/>
      <c r="E786" s="15"/>
      <c r="F786" s="15"/>
      <c r="G786" s="15"/>
      <c r="H786" s="15"/>
      <c r="I786" s="15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1:18" ht="12.75" x14ac:dyDescent="0.2">
      <c r="A787" s="11"/>
      <c r="B787" s="15"/>
      <c r="C787" s="15"/>
      <c r="D787" s="15"/>
      <c r="E787" s="15"/>
      <c r="F787" s="15"/>
      <c r="G787" s="15"/>
      <c r="H787" s="15"/>
      <c r="I787" s="15"/>
      <c r="J787" s="11"/>
      <c r="K787" s="11"/>
      <c r="L787" s="11"/>
      <c r="M787" s="11"/>
      <c r="N787" s="11"/>
      <c r="O787" s="11"/>
      <c r="P787" s="11"/>
      <c r="Q787" s="11"/>
      <c r="R787" s="11"/>
    </row>
    <row r="788" spans="1:18" ht="12.75" x14ac:dyDescent="0.2">
      <c r="A788" s="11"/>
      <c r="B788" s="15"/>
      <c r="C788" s="15"/>
      <c r="D788" s="15"/>
      <c r="E788" s="15"/>
      <c r="F788" s="15"/>
      <c r="G788" s="15"/>
      <c r="H788" s="15"/>
      <c r="I788" s="15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1:18" ht="12.75" x14ac:dyDescent="0.2">
      <c r="A789" s="11"/>
      <c r="B789" s="15"/>
      <c r="C789" s="15"/>
      <c r="D789" s="15"/>
      <c r="E789" s="15"/>
      <c r="F789" s="15"/>
      <c r="G789" s="15"/>
      <c r="H789" s="15"/>
      <c r="I789" s="15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1:18" ht="12.75" x14ac:dyDescent="0.2">
      <c r="A790" s="11"/>
      <c r="B790" s="15"/>
      <c r="C790" s="15"/>
      <c r="D790" s="15"/>
      <c r="E790" s="15"/>
      <c r="F790" s="15"/>
      <c r="G790" s="15"/>
      <c r="H790" s="15"/>
      <c r="I790" s="15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1:18" ht="12.75" x14ac:dyDescent="0.2">
      <c r="A791" s="11"/>
      <c r="B791" s="15"/>
      <c r="C791" s="15"/>
      <c r="D791" s="15"/>
      <c r="E791" s="15"/>
      <c r="F791" s="15"/>
      <c r="G791" s="15"/>
      <c r="H791" s="15"/>
      <c r="I791" s="15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1:18" ht="12.75" x14ac:dyDescent="0.2">
      <c r="A792" s="11"/>
      <c r="B792" s="15"/>
      <c r="C792" s="15"/>
      <c r="D792" s="15"/>
      <c r="E792" s="15"/>
      <c r="F792" s="15"/>
      <c r="G792" s="15"/>
      <c r="H792" s="15"/>
      <c r="I792" s="15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1:18" ht="12.75" x14ac:dyDescent="0.2">
      <c r="A793" s="11"/>
      <c r="B793" s="15"/>
      <c r="C793" s="15"/>
      <c r="D793" s="15"/>
      <c r="E793" s="15"/>
      <c r="F793" s="15"/>
      <c r="G793" s="15"/>
      <c r="H793" s="15"/>
      <c r="I793" s="15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1:18" ht="12.75" x14ac:dyDescent="0.2">
      <c r="A794" s="11"/>
      <c r="B794" s="15"/>
      <c r="C794" s="15"/>
      <c r="D794" s="15"/>
      <c r="E794" s="15"/>
      <c r="F794" s="15"/>
      <c r="G794" s="15"/>
      <c r="H794" s="15"/>
      <c r="I794" s="15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1:18" ht="12.75" x14ac:dyDescent="0.2">
      <c r="A795" s="11"/>
      <c r="B795" s="15"/>
      <c r="C795" s="15"/>
      <c r="D795" s="15"/>
      <c r="E795" s="15"/>
      <c r="F795" s="15"/>
      <c r="G795" s="15"/>
      <c r="H795" s="15"/>
      <c r="I795" s="15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1:18" ht="12.75" x14ac:dyDescent="0.2">
      <c r="A796" s="11"/>
      <c r="B796" s="15"/>
      <c r="C796" s="15"/>
      <c r="D796" s="15"/>
      <c r="E796" s="15"/>
      <c r="F796" s="15"/>
      <c r="G796" s="15"/>
      <c r="H796" s="15"/>
      <c r="I796" s="15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1:18" ht="12.75" x14ac:dyDescent="0.2">
      <c r="A797" s="11"/>
      <c r="B797" s="15"/>
      <c r="C797" s="15"/>
      <c r="D797" s="15"/>
      <c r="E797" s="15"/>
      <c r="F797" s="15"/>
      <c r="G797" s="15"/>
      <c r="H797" s="15"/>
      <c r="I797" s="15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1:18" ht="12.75" x14ac:dyDescent="0.2">
      <c r="A798" s="11"/>
      <c r="B798" s="15"/>
      <c r="C798" s="15"/>
      <c r="D798" s="15"/>
      <c r="E798" s="15"/>
      <c r="F798" s="15"/>
      <c r="G798" s="15"/>
      <c r="H798" s="15"/>
      <c r="I798" s="15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1:18" ht="12.75" x14ac:dyDescent="0.2">
      <c r="A799" s="11"/>
      <c r="B799" s="15"/>
      <c r="C799" s="15"/>
      <c r="D799" s="15"/>
      <c r="E799" s="15"/>
      <c r="F799" s="15"/>
      <c r="G799" s="15"/>
      <c r="H799" s="15"/>
      <c r="I799" s="15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1:18" ht="12.75" x14ac:dyDescent="0.2">
      <c r="A800" s="11"/>
      <c r="B800" s="15"/>
      <c r="C800" s="15"/>
      <c r="D800" s="15"/>
      <c r="E800" s="15"/>
      <c r="F800" s="15"/>
      <c r="G800" s="15"/>
      <c r="H800" s="15"/>
      <c r="I800" s="15"/>
      <c r="J800" s="11"/>
      <c r="K800" s="11"/>
      <c r="L800" s="11"/>
      <c r="M800" s="11"/>
      <c r="N800" s="11"/>
      <c r="O800" s="11"/>
      <c r="P800" s="11"/>
      <c r="Q800" s="11"/>
      <c r="R800" s="11"/>
    </row>
    <row r="801" spans="1:18" ht="12.75" x14ac:dyDescent="0.2">
      <c r="A801" s="11"/>
      <c r="B801" s="15"/>
      <c r="C801" s="15"/>
      <c r="D801" s="15"/>
      <c r="E801" s="15"/>
      <c r="F801" s="15"/>
      <c r="G801" s="15"/>
      <c r="H801" s="15"/>
      <c r="I801" s="15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1:18" ht="12.75" x14ac:dyDescent="0.2">
      <c r="A802" s="11"/>
      <c r="B802" s="15"/>
      <c r="C802" s="15"/>
      <c r="D802" s="15"/>
      <c r="E802" s="15"/>
      <c r="F802" s="15"/>
      <c r="G802" s="15"/>
      <c r="H802" s="15"/>
      <c r="I802" s="15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1:18" ht="12.75" x14ac:dyDescent="0.2">
      <c r="A803" s="11"/>
      <c r="B803" s="15"/>
      <c r="C803" s="15"/>
      <c r="D803" s="15"/>
      <c r="E803" s="15"/>
      <c r="F803" s="15"/>
      <c r="G803" s="15"/>
      <c r="H803" s="15"/>
      <c r="I803" s="15"/>
      <c r="J803" s="11"/>
      <c r="K803" s="11"/>
      <c r="L803" s="11"/>
      <c r="M803" s="11"/>
      <c r="N803" s="11"/>
      <c r="O803" s="11"/>
      <c r="P803" s="11"/>
      <c r="Q803" s="11"/>
      <c r="R803" s="11"/>
    </row>
    <row r="804" spans="1:18" ht="12.75" x14ac:dyDescent="0.2">
      <c r="A804" s="11"/>
      <c r="B804" s="15"/>
      <c r="C804" s="15"/>
      <c r="D804" s="15"/>
      <c r="E804" s="15"/>
      <c r="F804" s="15"/>
      <c r="G804" s="15"/>
      <c r="H804" s="15"/>
      <c r="I804" s="15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1:18" ht="12.75" x14ac:dyDescent="0.2">
      <c r="A805" s="11"/>
      <c r="B805" s="15"/>
      <c r="C805" s="15"/>
      <c r="D805" s="15"/>
      <c r="E805" s="15"/>
      <c r="F805" s="15"/>
      <c r="G805" s="15"/>
      <c r="H805" s="15"/>
      <c r="I805" s="15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1:18" ht="12.75" x14ac:dyDescent="0.2">
      <c r="A806" s="11"/>
      <c r="B806" s="15"/>
      <c r="C806" s="15"/>
      <c r="D806" s="15"/>
      <c r="E806" s="15"/>
      <c r="F806" s="15"/>
      <c r="G806" s="15"/>
      <c r="H806" s="15"/>
      <c r="I806" s="15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1:18" ht="12.75" x14ac:dyDescent="0.2">
      <c r="A807" s="11"/>
      <c r="B807" s="15"/>
      <c r="C807" s="15"/>
      <c r="D807" s="15"/>
      <c r="E807" s="15"/>
      <c r="F807" s="15"/>
      <c r="G807" s="15"/>
      <c r="H807" s="15"/>
      <c r="I807" s="15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1:18" ht="12.75" x14ac:dyDescent="0.2">
      <c r="A808" s="11"/>
      <c r="B808" s="15"/>
      <c r="C808" s="15"/>
      <c r="D808" s="15"/>
      <c r="E808" s="15"/>
      <c r="F808" s="15"/>
      <c r="G808" s="15"/>
      <c r="H808" s="15"/>
      <c r="I808" s="15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1:18" ht="12.75" x14ac:dyDescent="0.2">
      <c r="A809" s="11"/>
      <c r="B809" s="15"/>
      <c r="C809" s="15"/>
      <c r="D809" s="15"/>
      <c r="E809" s="15"/>
      <c r="F809" s="15"/>
      <c r="G809" s="15"/>
      <c r="H809" s="15"/>
      <c r="I809" s="15"/>
      <c r="J809" s="11"/>
      <c r="K809" s="11"/>
      <c r="L809" s="11"/>
      <c r="M809" s="11"/>
      <c r="N809" s="11"/>
      <c r="O809" s="11"/>
      <c r="P809" s="11"/>
      <c r="Q809" s="11"/>
      <c r="R809" s="11"/>
    </row>
    <row r="810" spans="1:18" ht="12.75" x14ac:dyDescent="0.2">
      <c r="A810" s="11"/>
      <c r="B810" s="15"/>
      <c r="C810" s="15"/>
      <c r="D810" s="15"/>
      <c r="E810" s="15"/>
      <c r="F810" s="15"/>
      <c r="G810" s="15"/>
      <c r="H810" s="15"/>
      <c r="I810" s="15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ht="12.75" x14ac:dyDescent="0.2">
      <c r="A811" s="11"/>
      <c r="B811" s="15"/>
      <c r="C811" s="15"/>
      <c r="D811" s="15"/>
      <c r="E811" s="15"/>
      <c r="F811" s="15"/>
      <c r="G811" s="15"/>
      <c r="H811" s="15"/>
      <c r="I811" s="15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1:18" ht="12.75" x14ac:dyDescent="0.2">
      <c r="A812" s="11"/>
      <c r="B812" s="15"/>
      <c r="C812" s="15"/>
      <c r="D812" s="15"/>
      <c r="E812" s="15"/>
      <c r="F812" s="15"/>
      <c r="G812" s="15"/>
      <c r="H812" s="15"/>
      <c r="I812" s="15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1:18" ht="12.75" x14ac:dyDescent="0.2">
      <c r="A813" s="11"/>
      <c r="B813" s="15"/>
      <c r="C813" s="15"/>
      <c r="D813" s="15"/>
      <c r="E813" s="15"/>
      <c r="F813" s="15"/>
      <c r="G813" s="15"/>
      <c r="H813" s="15"/>
      <c r="I813" s="15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1:18" ht="12.75" x14ac:dyDescent="0.2">
      <c r="A814" s="11"/>
      <c r="B814" s="15"/>
      <c r="C814" s="15"/>
      <c r="D814" s="15"/>
      <c r="E814" s="15"/>
      <c r="F814" s="15"/>
      <c r="G814" s="15"/>
      <c r="H814" s="15"/>
      <c r="I814" s="15"/>
      <c r="J814" s="11"/>
      <c r="K814" s="11"/>
      <c r="L814" s="11"/>
      <c r="M814" s="11"/>
      <c r="N814" s="11"/>
      <c r="O814" s="11"/>
      <c r="P814" s="11"/>
      <c r="Q814" s="11"/>
      <c r="R814" s="11"/>
    </row>
    <row r="815" spans="1:18" ht="12.75" x14ac:dyDescent="0.2">
      <c r="A815" s="11"/>
      <c r="B815" s="15"/>
      <c r="C815" s="15"/>
      <c r="D815" s="15"/>
      <c r="E815" s="15"/>
      <c r="F815" s="15"/>
      <c r="G815" s="15"/>
      <c r="H815" s="15"/>
      <c r="I815" s="15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1:18" ht="12.75" x14ac:dyDescent="0.2">
      <c r="A816" s="11"/>
      <c r="B816" s="15"/>
      <c r="C816" s="15"/>
      <c r="D816" s="15"/>
      <c r="E816" s="15"/>
      <c r="F816" s="15"/>
      <c r="G816" s="15"/>
      <c r="H816" s="15"/>
      <c r="I816" s="15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1:18" ht="12.75" x14ac:dyDescent="0.2">
      <c r="A817" s="11"/>
      <c r="B817" s="15"/>
      <c r="C817" s="15"/>
      <c r="D817" s="15"/>
      <c r="E817" s="15"/>
      <c r="F817" s="15"/>
      <c r="G817" s="15"/>
      <c r="H817" s="15"/>
      <c r="I817" s="15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1:18" ht="12.75" x14ac:dyDescent="0.2">
      <c r="A818" s="11"/>
      <c r="B818" s="15"/>
      <c r="C818" s="15"/>
      <c r="D818" s="15"/>
      <c r="E818" s="15"/>
      <c r="F818" s="15"/>
      <c r="G818" s="15"/>
      <c r="H818" s="15"/>
      <c r="I818" s="15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1:18" ht="12.75" x14ac:dyDescent="0.2">
      <c r="A819" s="11"/>
      <c r="B819" s="15"/>
      <c r="C819" s="15"/>
      <c r="D819" s="15"/>
      <c r="E819" s="15"/>
      <c r="F819" s="15"/>
      <c r="G819" s="15"/>
      <c r="H819" s="15"/>
      <c r="I819" s="15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1:18" ht="12.75" x14ac:dyDescent="0.2">
      <c r="A820" s="11"/>
      <c r="B820" s="15"/>
      <c r="C820" s="15"/>
      <c r="D820" s="15"/>
      <c r="E820" s="15"/>
      <c r="F820" s="15"/>
      <c r="G820" s="15"/>
      <c r="H820" s="15"/>
      <c r="I820" s="15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1:18" ht="12.75" x14ac:dyDescent="0.2">
      <c r="A821" s="11"/>
      <c r="B821" s="15"/>
      <c r="C821" s="15"/>
      <c r="D821" s="15"/>
      <c r="E821" s="15"/>
      <c r="F821" s="15"/>
      <c r="G821" s="15"/>
      <c r="H821" s="15"/>
      <c r="I821" s="15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1:18" ht="12.75" x14ac:dyDescent="0.2">
      <c r="A822" s="11"/>
      <c r="B822" s="15"/>
      <c r="C822" s="15"/>
      <c r="D822" s="15"/>
      <c r="E822" s="15"/>
      <c r="F822" s="15"/>
      <c r="G822" s="15"/>
      <c r="H822" s="15"/>
      <c r="I822" s="15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1:18" ht="12.75" x14ac:dyDescent="0.2">
      <c r="A823" s="11"/>
      <c r="B823" s="15"/>
      <c r="C823" s="15"/>
      <c r="D823" s="15"/>
      <c r="E823" s="15"/>
      <c r="F823" s="15"/>
      <c r="G823" s="15"/>
      <c r="H823" s="15"/>
      <c r="I823" s="15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1:18" ht="12.75" x14ac:dyDescent="0.2">
      <c r="A824" s="11"/>
      <c r="B824" s="15"/>
      <c r="C824" s="15"/>
      <c r="D824" s="15"/>
      <c r="E824" s="15"/>
      <c r="F824" s="15"/>
      <c r="G824" s="15"/>
      <c r="H824" s="15"/>
      <c r="I824" s="15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1:18" ht="12.75" x14ac:dyDescent="0.2">
      <c r="A825" s="11"/>
      <c r="B825" s="15"/>
      <c r="C825" s="15"/>
      <c r="D825" s="15"/>
      <c r="E825" s="15"/>
      <c r="F825" s="15"/>
      <c r="G825" s="15"/>
      <c r="H825" s="15"/>
      <c r="I825" s="15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1:18" ht="12.75" x14ac:dyDescent="0.2">
      <c r="A826" s="11"/>
      <c r="B826" s="15"/>
      <c r="C826" s="15"/>
      <c r="D826" s="15"/>
      <c r="E826" s="15"/>
      <c r="F826" s="15"/>
      <c r="G826" s="15"/>
      <c r="H826" s="15"/>
      <c r="I826" s="15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1:18" ht="12.75" x14ac:dyDescent="0.2">
      <c r="A827" s="11"/>
      <c r="B827" s="15"/>
      <c r="C827" s="15"/>
      <c r="D827" s="15"/>
      <c r="E827" s="15"/>
      <c r="F827" s="15"/>
      <c r="G827" s="15"/>
      <c r="H827" s="15"/>
      <c r="I827" s="15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1:18" ht="12.75" x14ac:dyDescent="0.2">
      <c r="A828" s="11"/>
      <c r="B828" s="15"/>
      <c r="C828" s="15"/>
      <c r="D828" s="15"/>
      <c r="E828" s="15"/>
      <c r="F828" s="15"/>
      <c r="G828" s="15"/>
      <c r="H828" s="15"/>
      <c r="I828" s="15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1:18" ht="12.75" x14ac:dyDescent="0.2">
      <c r="A829" s="11"/>
      <c r="B829" s="15"/>
      <c r="C829" s="15"/>
      <c r="D829" s="15"/>
      <c r="E829" s="15"/>
      <c r="F829" s="15"/>
      <c r="G829" s="15"/>
      <c r="H829" s="15"/>
      <c r="I829" s="15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1:18" ht="12.75" x14ac:dyDescent="0.2">
      <c r="A830" s="11"/>
      <c r="B830" s="15"/>
      <c r="C830" s="15"/>
      <c r="D830" s="15"/>
      <c r="E830" s="15"/>
      <c r="F830" s="15"/>
      <c r="G830" s="15"/>
      <c r="H830" s="15"/>
      <c r="I830" s="15"/>
      <c r="J830" s="11"/>
      <c r="K830" s="11"/>
      <c r="L830" s="11"/>
      <c r="M830" s="11"/>
      <c r="N830" s="11"/>
      <c r="O830" s="11"/>
      <c r="P830" s="11"/>
      <c r="Q830" s="11"/>
      <c r="R830" s="11"/>
    </row>
    <row r="831" spans="1:18" ht="12.75" x14ac:dyDescent="0.2">
      <c r="A831" s="11"/>
      <c r="B831" s="15"/>
      <c r="C831" s="15"/>
      <c r="D831" s="15"/>
      <c r="E831" s="15"/>
      <c r="F831" s="15"/>
      <c r="G831" s="15"/>
      <c r="H831" s="15"/>
      <c r="I831" s="15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1:18" ht="12.75" x14ac:dyDescent="0.2">
      <c r="A832" s="11"/>
      <c r="B832" s="15"/>
      <c r="C832" s="15"/>
      <c r="D832" s="15"/>
      <c r="E832" s="15"/>
      <c r="F832" s="15"/>
      <c r="G832" s="15"/>
      <c r="H832" s="15"/>
      <c r="I832" s="15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1:18" ht="12.75" x14ac:dyDescent="0.2">
      <c r="A833" s="11"/>
      <c r="B833" s="15"/>
      <c r="C833" s="15"/>
      <c r="D833" s="15"/>
      <c r="E833" s="15"/>
      <c r="F833" s="15"/>
      <c r="G833" s="15"/>
      <c r="H833" s="15"/>
      <c r="I833" s="15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1:18" ht="12.75" x14ac:dyDescent="0.2">
      <c r="A834" s="11"/>
      <c r="B834" s="15"/>
      <c r="C834" s="15"/>
      <c r="D834" s="15"/>
      <c r="E834" s="15"/>
      <c r="F834" s="15"/>
      <c r="G834" s="15"/>
      <c r="H834" s="15"/>
      <c r="I834" s="15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1:18" ht="12.75" x14ac:dyDescent="0.2">
      <c r="A835" s="11"/>
      <c r="B835" s="15"/>
      <c r="C835" s="15"/>
      <c r="D835" s="15"/>
      <c r="E835" s="15"/>
      <c r="F835" s="15"/>
      <c r="G835" s="15"/>
      <c r="H835" s="15"/>
      <c r="I835" s="15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1:18" ht="12.75" x14ac:dyDescent="0.2">
      <c r="A836" s="11"/>
      <c r="B836" s="15"/>
      <c r="C836" s="15"/>
      <c r="D836" s="15"/>
      <c r="E836" s="15"/>
      <c r="F836" s="15"/>
      <c r="G836" s="15"/>
      <c r="H836" s="15"/>
      <c r="I836" s="15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1:18" ht="12.75" x14ac:dyDescent="0.2">
      <c r="A837" s="11"/>
      <c r="B837" s="15"/>
      <c r="C837" s="15"/>
      <c r="D837" s="15"/>
      <c r="E837" s="15"/>
      <c r="F837" s="15"/>
      <c r="G837" s="15"/>
      <c r="H837" s="15"/>
      <c r="I837" s="15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1:18" ht="12.75" x14ac:dyDescent="0.2">
      <c r="A838" s="11"/>
      <c r="B838" s="15"/>
      <c r="C838" s="15"/>
      <c r="D838" s="15"/>
      <c r="E838" s="15"/>
      <c r="F838" s="15"/>
      <c r="G838" s="15"/>
      <c r="H838" s="15"/>
      <c r="I838" s="15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1:18" ht="12.75" x14ac:dyDescent="0.2">
      <c r="A839" s="11"/>
      <c r="B839" s="15"/>
      <c r="C839" s="15"/>
      <c r="D839" s="15"/>
      <c r="E839" s="15"/>
      <c r="F839" s="15"/>
      <c r="G839" s="15"/>
      <c r="H839" s="15"/>
      <c r="I839" s="15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1:18" ht="12.75" x14ac:dyDescent="0.2">
      <c r="A840" s="11"/>
      <c r="B840" s="15"/>
      <c r="C840" s="15"/>
      <c r="D840" s="15"/>
      <c r="E840" s="15"/>
      <c r="F840" s="15"/>
      <c r="G840" s="15"/>
      <c r="H840" s="15"/>
      <c r="I840" s="15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1:18" ht="12.75" x14ac:dyDescent="0.2">
      <c r="A841" s="11"/>
      <c r="B841" s="15"/>
      <c r="C841" s="15"/>
      <c r="D841" s="15"/>
      <c r="E841" s="15"/>
      <c r="F841" s="15"/>
      <c r="G841" s="15"/>
      <c r="H841" s="15"/>
      <c r="I841" s="15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1:18" ht="12.75" x14ac:dyDescent="0.2">
      <c r="A842" s="11"/>
      <c r="B842" s="15"/>
      <c r="C842" s="15"/>
      <c r="D842" s="15"/>
      <c r="E842" s="15"/>
      <c r="F842" s="15"/>
      <c r="G842" s="15"/>
      <c r="H842" s="15"/>
      <c r="I842" s="15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1:18" ht="12.75" x14ac:dyDescent="0.2">
      <c r="A843" s="11"/>
      <c r="B843" s="15"/>
      <c r="C843" s="15"/>
      <c r="D843" s="15"/>
      <c r="E843" s="15"/>
      <c r="F843" s="15"/>
      <c r="G843" s="15"/>
      <c r="H843" s="15"/>
      <c r="I843" s="15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1:18" ht="12.75" x14ac:dyDescent="0.2">
      <c r="A844" s="11"/>
      <c r="B844" s="15"/>
      <c r="C844" s="15"/>
      <c r="D844" s="15"/>
      <c r="E844" s="15"/>
      <c r="F844" s="15"/>
      <c r="G844" s="15"/>
      <c r="H844" s="15"/>
      <c r="I844" s="15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1:18" ht="12.75" x14ac:dyDescent="0.2">
      <c r="A845" s="11"/>
      <c r="B845" s="15"/>
      <c r="C845" s="15"/>
      <c r="D845" s="15"/>
      <c r="E845" s="15"/>
      <c r="F845" s="15"/>
      <c r="G845" s="15"/>
      <c r="H845" s="15"/>
      <c r="I845" s="15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1:18" ht="12.75" x14ac:dyDescent="0.2">
      <c r="A846" s="11"/>
      <c r="B846" s="15"/>
      <c r="C846" s="15"/>
      <c r="D846" s="15"/>
      <c r="E846" s="15"/>
      <c r="F846" s="15"/>
      <c r="G846" s="15"/>
      <c r="H846" s="15"/>
      <c r="I846" s="15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1:18" ht="12.75" x14ac:dyDescent="0.2">
      <c r="A847" s="11"/>
      <c r="B847" s="15"/>
      <c r="C847" s="15"/>
      <c r="D847" s="15"/>
      <c r="E847" s="15"/>
      <c r="F847" s="15"/>
      <c r="G847" s="15"/>
      <c r="H847" s="15"/>
      <c r="I847" s="15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1:18" ht="12.75" x14ac:dyDescent="0.2">
      <c r="A848" s="11"/>
      <c r="B848" s="15"/>
      <c r="C848" s="15"/>
      <c r="D848" s="15"/>
      <c r="E848" s="15"/>
      <c r="F848" s="15"/>
      <c r="G848" s="15"/>
      <c r="H848" s="15"/>
      <c r="I848" s="15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1:18" ht="12.75" x14ac:dyDescent="0.2">
      <c r="A849" s="11"/>
      <c r="B849" s="15"/>
      <c r="C849" s="15"/>
      <c r="D849" s="15"/>
      <c r="E849" s="15"/>
      <c r="F849" s="15"/>
      <c r="G849" s="15"/>
      <c r="H849" s="15"/>
      <c r="I849" s="15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1:18" ht="12.75" x14ac:dyDescent="0.2">
      <c r="A850" s="11"/>
      <c r="B850" s="15"/>
      <c r="C850" s="15"/>
      <c r="D850" s="15"/>
      <c r="E850" s="15"/>
      <c r="F850" s="15"/>
      <c r="G850" s="15"/>
      <c r="H850" s="15"/>
      <c r="I850" s="15"/>
      <c r="J850" s="11"/>
      <c r="K850" s="11"/>
      <c r="L850" s="11"/>
      <c r="M850" s="11"/>
      <c r="N850" s="11"/>
      <c r="O850" s="11"/>
      <c r="P850" s="11"/>
      <c r="Q850" s="11"/>
      <c r="R850" s="11"/>
    </row>
    <row r="851" spans="1:18" ht="12.75" x14ac:dyDescent="0.2">
      <c r="A851" s="11"/>
      <c r="B851" s="15"/>
      <c r="C851" s="15"/>
      <c r="D851" s="15"/>
      <c r="E851" s="15"/>
      <c r="F851" s="15"/>
      <c r="G851" s="15"/>
      <c r="H851" s="15"/>
      <c r="I851" s="15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1:18" ht="12.75" x14ac:dyDescent="0.2">
      <c r="A852" s="11"/>
      <c r="B852" s="15"/>
      <c r="C852" s="15"/>
      <c r="D852" s="15"/>
      <c r="E852" s="15"/>
      <c r="F852" s="15"/>
      <c r="G852" s="15"/>
      <c r="H852" s="15"/>
      <c r="I852" s="15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1:18" ht="12.75" x14ac:dyDescent="0.2">
      <c r="A853" s="11"/>
      <c r="B853" s="15"/>
      <c r="C853" s="15"/>
      <c r="D853" s="15"/>
      <c r="E853" s="15"/>
      <c r="F853" s="15"/>
      <c r="G853" s="15"/>
      <c r="H853" s="15"/>
      <c r="I853" s="15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1:18" ht="12.75" x14ac:dyDescent="0.2">
      <c r="A854" s="11"/>
      <c r="B854" s="15"/>
      <c r="C854" s="15"/>
      <c r="D854" s="15"/>
      <c r="E854" s="15"/>
      <c r="F854" s="15"/>
      <c r="G854" s="15"/>
      <c r="H854" s="15"/>
      <c r="I854" s="15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1:18" ht="12.75" x14ac:dyDescent="0.2">
      <c r="A855" s="11"/>
      <c r="B855" s="15"/>
      <c r="C855" s="15"/>
      <c r="D855" s="15"/>
      <c r="E855" s="15"/>
      <c r="F855" s="15"/>
      <c r="G855" s="15"/>
      <c r="H855" s="15"/>
      <c r="I855" s="15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1:18" ht="12.75" x14ac:dyDescent="0.2">
      <c r="A856" s="11"/>
      <c r="B856" s="15"/>
      <c r="C856" s="15"/>
      <c r="D856" s="15"/>
      <c r="E856" s="15"/>
      <c r="F856" s="15"/>
      <c r="G856" s="15"/>
      <c r="H856" s="15"/>
      <c r="I856" s="15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1:18" ht="12.75" x14ac:dyDescent="0.2">
      <c r="A857" s="11"/>
      <c r="B857" s="15"/>
      <c r="C857" s="15"/>
      <c r="D857" s="15"/>
      <c r="E857" s="15"/>
      <c r="F857" s="15"/>
      <c r="G857" s="15"/>
      <c r="H857" s="15"/>
      <c r="I857" s="15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1:18" ht="12.75" x14ac:dyDescent="0.2">
      <c r="A858" s="11"/>
      <c r="B858" s="15"/>
      <c r="C858" s="15"/>
      <c r="D858" s="15"/>
      <c r="E858" s="15"/>
      <c r="F858" s="15"/>
      <c r="G858" s="15"/>
      <c r="H858" s="15"/>
      <c r="I858" s="15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1:18" ht="12.75" x14ac:dyDescent="0.2">
      <c r="A859" s="11"/>
      <c r="B859" s="15"/>
      <c r="C859" s="15"/>
      <c r="D859" s="15"/>
      <c r="E859" s="15"/>
      <c r="F859" s="15"/>
      <c r="G859" s="15"/>
      <c r="H859" s="15"/>
      <c r="I859" s="15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1:18" ht="12.75" x14ac:dyDescent="0.2">
      <c r="A860" s="11"/>
      <c r="B860" s="15"/>
      <c r="C860" s="15"/>
      <c r="D860" s="15"/>
      <c r="E860" s="15"/>
      <c r="F860" s="15"/>
      <c r="G860" s="15"/>
      <c r="H860" s="15"/>
      <c r="I860" s="15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1:18" ht="12.75" x14ac:dyDescent="0.2">
      <c r="A861" s="11"/>
      <c r="B861" s="15"/>
      <c r="C861" s="15"/>
      <c r="D861" s="15"/>
      <c r="E861" s="15"/>
      <c r="F861" s="15"/>
      <c r="G861" s="15"/>
      <c r="H861" s="15"/>
      <c r="I861" s="15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1:18" ht="12.75" x14ac:dyDescent="0.2">
      <c r="A862" s="11"/>
      <c r="B862" s="15"/>
      <c r="C862" s="15"/>
      <c r="D862" s="15"/>
      <c r="E862" s="15"/>
      <c r="F862" s="15"/>
      <c r="G862" s="15"/>
      <c r="H862" s="15"/>
      <c r="I862" s="15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1:18" ht="12.75" x14ac:dyDescent="0.2">
      <c r="A863" s="11"/>
      <c r="B863" s="15"/>
      <c r="C863" s="15"/>
      <c r="D863" s="15"/>
      <c r="E863" s="15"/>
      <c r="F863" s="15"/>
      <c r="G863" s="15"/>
      <c r="H863" s="15"/>
      <c r="I863" s="15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1:18" ht="12.75" x14ac:dyDescent="0.2">
      <c r="A864" s="11"/>
      <c r="B864" s="15"/>
      <c r="C864" s="15"/>
      <c r="D864" s="15"/>
      <c r="E864" s="15"/>
      <c r="F864" s="15"/>
      <c r="G864" s="15"/>
      <c r="H864" s="15"/>
      <c r="I864" s="15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1:18" ht="12.75" x14ac:dyDescent="0.2">
      <c r="A865" s="11"/>
      <c r="B865" s="15"/>
      <c r="C865" s="15"/>
      <c r="D865" s="15"/>
      <c r="E865" s="15"/>
      <c r="F865" s="15"/>
      <c r="G865" s="15"/>
      <c r="H865" s="15"/>
      <c r="I865" s="15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1:18" ht="12.75" x14ac:dyDescent="0.2">
      <c r="A866" s="11"/>
      <c r="B866" s="15"/>
      <c r="C866" s="15"/>
      <c r="D866" s="15"/>
      <c r="E866" s="15"/>
      <c r="F866" s="15"/>
      <c r="G866" s="15"/>
      <c r="H866" s="15"/>
      <c r="I866" s="15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1:18" ht="12.75" x14ac:dyDescent="0.2">
      <c r="A867" s="11"/>
      <c r="B867" s="15"/>
      <c r="C867" s="15"/>
      <c r="D867" s="15"/>
      <c r="E867" s="15"/>
      <c r="F867" s="15"/>
      <c r="G867" s="15"/>
      <c r="H867" s="15"/>
      <c r="I867" s="15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1:18" ht="12.75" x14ac:dyDescent="0.2">
      <c r="A868" s="11"/>
      <c r="B868" s="15"/>
      <c r="C868" s="15"/>
      <c r="D868" s="15"/>
      <c r="E868" s="15"/>
      <c r="F868" s="15"/>
      <c r="G868" s="15"/>
      <c r="H868" s="15"/>
      <c r="I868" s="15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1:18" ht="12.75" x14ac:dyDescent="0.2">
      <c r="A869" s="11"/>
      <c r="B869" s="15"/>
      <c r="C869" s="15"/>
      <c r="D869" s="15"/>
      <c r="E869" s="15"/>
      <c r="F869" s="15"/>
      <c r="G869" s="15"/>
      <c r="H869" s="15"/>
      <c r="I869" s="15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1:18" ht="12.75" x14ac:dyDescent="0.2">
      <c r="A870" s="11"/>
      <c r="B870" s="15"/>
      <c r="C870" s="15"/>
      <c r="D870" s="15"/>
      <c r="E870" s="15"/>
      <c r="F870" s="15"/>
      <c r="G870" s="15"/>
      <c r="H870" s="15"/>
      <c r="I870" s="15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ht="12.75" x14ac:dyDescent="0.2">
      <c r="A871" s="11"/>
      <c r="B871" s="15"/>
      <c r="C871" s="15"/>
      <c r="D871" s="15"/>
      <c r="E871" s="15"/>
      <c r="F871" s="15"/>
      <c r="G871" s="15"/>
      <c r="H871" s="15"/>
      <c r="I871" s="15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1:18" ht="12.75" x14ac:dyDescent="0.2">
      <c r="A872" s="11"/>
      <c r="B872" s="15"/>
      <c r="C872" s="15"/>
      <c r="D872" s="15"/>
      <c r="E872" s="15"/>
      <c r="F872" s="15"/>
      <c r="G872" s="15"/>
      <c r="H872" s="15"/>
      <c r="I872" s="15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1:18" ht="12.75" x14ac:dyDescent="0.2">
      <c r="A873" s="11"/>
      <c r="B873" s="15"/>
      <c r="C873" s="15"/>
      <c r="D873" s="15"/>
      <c r="E873" s="15"/>
      <c r="F873" s="15"/>
      <c r="G873" s="15"/>
      <c r="H873" s="15"/>
      <c r="I873" s="15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1:18" ht="12.75" x14ac:dyDescent="0.2">
      <c r="A874" s="11"/>
      <c r="B874" s="15"/>
      <c r="C874" s="15"/>
      <c r="D874" s="15"/>
      <c r="E874" s="15"/>
      <c r="F874" s="15"/>
      <c r="G874" s="15"/>
      <c r="H874" s="15"/>
      <c r="I874" s="15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1:18" ht="12.75" x14ac:dyDescent="0.2">
      <c r="A875" s="11"/>
      <c r="B875" s="15"/>
      <c r="C875" s="15"/>
      <c r="D875" s="15"/>
      <c r="E875" s="15"/>
      <c r="F875" s="15"/>
      <c r="G875" s="15"/>
      <c r="H875" s="15"/>
      <c r="I875" s="15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1:18" ht="12.75" x14ac:dyDescent="0.2">
      <c r="A876" s="11"/>
      <c r="B876" s="15"/>
      <c r="C876" s="15"/>
      <c r="D876" s="15"/>
      <c r="E876" s="15"/>
      <c r="F876" s="15"/>
      <c r="G876" s="15"/>
      <c r="H876" s="15"/>
      <c r="I876" s="15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1:18" ht="12.75" x14ac:dyDescent="0.2">
      <c r="A877" s="11"/>
      <c r="B877" s="15"/>
      <c r="C877" s="15"/>
      <c r="D877" s="15"/>
      <c r="E877" s="15"/>
      <c r="F877" s="15"/>
      <c r="G877" s="15"/>
      <c r="H877" s="15"/>
      <c r="I877" s="15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1:18" ht="12.75" x14ac:dyDescent="0.2">
      <c r="A878" s="11"/>
      <c r="B878" s="15"/>
      <c r="C878" s="15"/>
      <c r="D878" s="15"/>
      <c r="E878" s="15"/>
      <c r="F878" s="15"/>
      <c r="G878" s="15"/>
      <c r="H878" s="15"/>
      <c r="I878" s="15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1:18" ht="12.75" x14ac:dyDescent="0.2">
      <c r="A879" s="11"/>
      <c r="B879" s="15"/>
      <c r="C879" s="15"/>
      <c r="D879" s="15"/>
      <c r="E879" s="15"/>
      <c r="F879" s="15"/>
      <c r="G879" s="15"/>
      <c r="H879" s="15"/>
      <c r="I879" s="15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1:18" ht="12.75" x14ac:dyDescent="0.2">
      <c r="A880" s="11"/>
      <c r="B880" s="15"/>
      <c r="C880" s="15"/>
      <c r="D880" s="15"/>
      <c r="E880" s="15"/>
      <c r="F880" s="15"/>
      <c r="G880" s="15"/>
      <c r="H880" s="15"/>
      <c r="I880" s="15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1:18" ht="12.75" x14ac:dyDescent="0.2">
      <c r="A881" s="11"/>
      <c r="B881" s="15"/>
      <c r="C881" s="15"/>
      <c r="D881" s="15"/>
      <c r="E881" s="15"/>
      <c r="F881" s="15"/>
      <c r="G881" s="15"/>
      <c r="H881" s="15"/>
      <c r="I881" s="15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1:18" ht="12.75" x14ac:dyDescent="0.2">
      <c r="A882" s="11"/>
      <c r="B882" s="15"/>
      <c r="C882" s="15"/>
      <c r="D882" s="15"/>
      <c r="E882" s="15"/>
      <c r="F882" s="15"/>
      <c r="G882" s="15"/>
      <c r="H882" s="15"/>
      <c r="I882" s="15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1:18" ht="12.75" x14ac:dyDescent="0.2">
      <c r="A883" s="11"/>
      <c r="B883" s="15"/>
      <c r="C883" s="15"/>
      <c r="D883" s="15"/>
      <c r="E883" s="15"/>
      <c r="F883" s="15"/>
      <c r="G883" s="15"/>
      <c r="H883" s="15"/>
      <c r="I883" s="15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1:18" ht="12.75" x14ac:dyDescent="0.2">
      <c r="A884" s="11"/>
      <c r="B884" s="15"/>
      <c r="C884" s="15"/>
      <c r="D884" s="15"/>
      <c r="E884" s="15"/>
      <c r="F884" s="15"/>
      <c r="G884" s="15"/>
      <c r="H884" s="15"/>
      <c r="I884" s="15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ht="12.75" x14ac:dyDescent="0.2">
      <c r="A885" s="11"/>
      <c r="B885" s="15"/>
      <c r="C885" s="15"/>
      <c r="D885" s="15"/>
      <c r="E885" s="15"/>
      <c r="F885" s="15"/>
      <c r="G885" s="15"/>
      <c r="H885" s="15"/>
      <c r="I885" s="15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1:18" ht="12.75" x14ac:dyDescent="0.2">
      <c r="A886" s="11"/>
      <c r="B886" s="15"/>
      <c r="C886" s="15"/>
      <c r="D886" s="15"/>
      <c r="E886" s="15"/>
      <c r="F886" s="15"/>
      <c r="G886" s="15"/>
      <c r="H886" s="15"/>
      <c r="I886" s="15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1:18" ht="12.75" x14ac:dyDescent="0.2">
      <c r="A887" s="11"/>
      <c r="B887" s="15"/>
      <c r="C887" s="15"/>
      <c r="D887" s="15"/>
      <c r="E887" s="15"/>
      <c r="F887" s="15"/>
      <c r="G887" s="15"/>
      <c r="H887" s="15"/>
      <c r="I887" s="15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1:18" ht="12.75" x14ac:dyDescent="0.2">
      <c r="A888" s="11"/>
      <c r="B888" s="15"/>
      <c r="C888" s="15"/>
      <c r="D888" s="15"/>
      <c r="E888" s="15"/>
      <c r="F888" s="15"/>
      <c r="G888" s="15"/>
      <c r="H888" s="15"/>
      <c r="I888" s="15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1:18" ht="12.75" x14ac:dyDescent="0.2">
      <c r="A889" s="11"/>
      <c r="B889" s="15"/>
      <c r="C889" s="15"/>
      <c r="D889" s="15"/>
      <c r="E889" s="15"/>
      <c r="F889" s="15"/>
      <c r="G889" s="15"/>
      <c r="H889" s="15"/>
      <c r="I889" s="15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1:18" ht="12.75" x14ac:dyDescent="0.2">
      <c r="A890" s="11"/>
      <c r="B890" s="15"/>
      <c r="C890" s="15"/>
      <c r="D890" s="15"/>
      <c r="E890" s="15"/>
      <c r="F890" s="15"/>
      <c r="G890" s="15"/>
      <c r="H890" s="15"/>
      <c r="I890" s="15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1:18" ht="12.75" x14ac:dyDescent="0.2">
      <c r="A891" s="11"/>
      <c r="B891" s="15"/>
      <c r="C891" s="15"/>
      <c r="D891" s="15"/>
      <c r="E891" s="15"/>
      <c r="F891" s="15"/>
      <c r="G891" s="15"/>
      <c r="H891" s="15"/>
      <c r="I891" s="15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1:18" ht="12.75" x14ac:dyDescent="0.2">
      <c r="A892" s="11"/>
      <c r="B892" s="15"/>
      <c r="C892" s="15"/>
      <c r="D892" s="15"/>
      <c r="E892" s="15"/>
      <c r="F892" s="15"/>
      <c r="G892" s="15"/>
      <c r="H892" s="15"/>
      <c r="I892" s="15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1:18" ht="12.75" x14ac:dyDescent="0.2">
      <c r="A893" s="11"/>
      <c r="B893" s="15"/>
      <c r="C893" s="15"/>
      <c r="D893" s="15"/>
      <c r="E893" s="15"/>
      <c r="F893" s="15"/>
      <c r="G893" s="15"/>
      <c r="H893" s="15"/>
      <c r="I893" s="15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1:18" ht="12.75" x14ac:dyDescent="0.2">
      <c r="A894" s="11"/>
      <c r="B894" s="15"/>
      <c r="C894" s="15"/>
      <c r="D894" s="15"/>
      <c r="E894" s="15"/>
      <c r="F894" s="15"/>
      <c r="G894" s="15"/>
      <c r="H894" s="15"/>
      <c r="I894" s="15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1:18" ht="12.75" x14ac:dyDescent="0.2">
      <c r="A895" s="11"/>
      <c r="B895" s="15"/>
      <c r="C895" s="15"/>
      <c r="D895" s="15"/>
      <c r="E895" s="15"/>
      <c r="F895" s="15"/>
      <c r="G895" s="15"/>
      <c r="H895" s="15"/>
      <c r="I895" s="15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1:18" ht="12.75" x14ac:dyDescent="0.2">
      <c r="A896" s="11"/>
      <c r="B896" s="15"/>
      <c r="C896" s="15"/>
      <c r="D896" s="15"/>
      <c r="E896" s="15"/>
      <c r="F896" s="15"/>
      <c r="G896" s="15"/>
      <c r="H896" s="15"/>
      <c r="I896" s="15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1:18" ht="12.75" x14ac:dyDescent="0.2">
      <c r="A897" s="11"/>
      <c r="B897" s="15"/>
      <c r="C897" s="15"/>
      <c r="D897" s="15"/>
      <c r="E897" s="15"/>
      <c r="F897" s="15"/>
      <c r="G897" s="15"/>
      <c r="H897" s="15"/>
      <c r="I897" s="15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1:18" ht="12.75" x14ac:dyDescent="0.2">
      <c r="A898" s="11"/>
      <c r="B898" s="15"/>
      <c r="C898" s="15"/>
      <c r="D898" s="15"/>
      <c r="E898" s="15"/>
      <c r="F898" s="15"/>
      <c r="G898" s="15"/>
      <c r="H898" s="15"/>
      <c r="I898" s="15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1:18" ht="12.75" x14ac:dyDescent="0.2">
      <c r="A899" s="11"/>
      <c r="B899" s="15"/>
      <c r="C899" s="15"/>
      <c r="D899" s="15"/>
      <c r="E899" s="15"/>
      <c r="F899" s="15"/>
      <c r="G899" s="15"/>
      <c r="H899" s="15"/>
      <c r="I899" s="15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1:18" ht="12.75" x14ac:dyDescent="0.2">
      <c r="A900" s="11"/>
      <c r="B900" s="15"/>
      <c r="C900" s="15"/>
      <c r="D900" s="15"/>
      <c r="E900" s="15"/>
      <c r="F900" s="15"/>
      <c r="G900" s="15"/>
      <c r="H900" s="15"/>
      <c r="I900" s="15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1:18" ht="12.75" x14ac:dyDescent="0.2">
      <c r="A901" s="11"/>
      <c r="B901" s="15"/>
      <c r="C901" s="15"/>
      <c r="D901" s="15"/>
      <c r="E901" s="15"/>
      <c r="F901" s="15"/>
      <c r="G901" s="15"/>
      <c r="H901" s="15"/>
      <c r="I901" s="15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1:18" ht="12.75" x14ac:dyDescent="0.2">
      <c r="A902" s="11"/>
      <c r="B902" s="15"/>
      <c r="C902" s="15"/>
      <c r="D902" s="15"/>
      <c r="E902" s="15"/>
      <c r="F902" s="15"/>
      <c r="G902" s="15"/>
      <c r="H902" s="15"/>
      <c r="I902" s="15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1:18" ht="12.75" x14ac:dyDescent="0.2">
      <c r="A903" s="11"/>
      <c r="B903" s="15"/>
      <c r="C903" s="15"/>
      <c r="D903" s="15"/>
      <c r="E903" s="15"/>
      <c r="F903" s="15"/>
      <c r="G903" s="15"/>
      <c r="H903" s="15"/>
      <c r="I903" s="15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 ht="12.75" x14ac:dyDescent="0.2">
      <c r="A904" s="11"/>
      <c r="B904" s="15"/>
      <c r="C904" s="15"/>
      <c r="D904" s="15"/>
      <c r="E904" s="15"/>
      <c r="F904" s="15"/>
      <c r="G904" s="15"/>
      <c r="H904" s="15"/>
      <c r="I904" s="15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1:18" ht="12.75" x14ac:dyDescent="0.2">
      <c r="A905" s="11"/>
      <c r="B905" s="15"/>
      <c r="C905" s="15"/>
      <c r="D905" s="15"/>
      <c r="E905" s="15"/>
      <c r="F905" s="15"/>
      <c r="G905" s="15"/>
      <c r="H905" s="15"/>
      <c r="I905" s="15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1:18" ht="12.75" x14ac:dyDescent="0.2">
      <c r="A906" s="11"/>
      <c r="B906" s="15"/>
      <c r="C906" s="15"/>
      <c r="D906" s="15"/>
      <c r="E906" s="15"/>
      <c r="F906" s="15"/>
      <c r="G906" s="15"/>
      <c r="H906" s="15"/>
      <c r="I906" s="15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1:18" ht="12.75" x14ac:dyDescent="0.2">
      <c r="A907" s="11"/>
      <c r="B907" s="15"/>
      <c r="C907" s="15"/>
      <c r="D907" s="15"/>
      <c r="E907" s="15"/>
      <c r="F907" s="15"/>
      <c r="G907" s="15"/>
      <c r="H907" s="15"/>
      <c r="I907" s="15"/>
      <c r="J907" s="11"/>
      <c r="K907" s="11"/>
      <c r="L907" s="11"/>
      <c r="M907" s="11"/>
      <c r="N907" s="11"/>
      <c r="O907" s="11"/>
      <c r="P907" s="11"/>
      <c r="Q907" s="11"/>
      <c r="R907" s="11"/>
    </row>
    <row r="908" spans="1:18" ht="12.75" x14ac:dyDescent="0.2">
      <c r="A908" s="11"/>
      <c r="B908" s="15"/>
      <c r="C908" s="15"/>
      <c r="D908" s="15"/>
      <c r="E908" s="15"/>
      <c r="F908" s="15"/>
      <c r="G908" s="15"/>
      <c r="H908" s="15"/>
      <c r="I908" s="15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1:18" ht="12.75" x14ac:dyDescent="0.2">
      <c r="A909" s="11"/>
      <c r="B909" s="15"/>
      <c r="C909" s="15"/>
      <c r="D909" s="15"/>
      <c r="E909" s="15"/>
      <c r="F909" s="15"/>
      <c r="G909" s="15"/>
      <c r="H909" s="15"/>
      <c r="I909" s="15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1:18" ht="12.75" x14ac:dyDescent="0.2">
      <c r="A910" s="11"/>
      <c r="B910" s="15"/>
      <c r="C910" s="15"/>
      <c r="D910" s="15"/>
      <c r="E910" s="15"/>
      <c r="F910" s="15"/>
      <c r="G910" s="15"/>
      <c r="H910" s="15"/>
      <c r="I910" s="15"/>
      <c r="J910" s="11"/>
      <c r="K910" s="11"/>
      <c r="L910" s="11"/>
      <c r="M910" s="11"/>
      <c r="N910" s="11"/>
      <c r="O910" s="11"/>
      <c r="P910" s="11"/>
      <c r="Q910" s="11"/>
      <c r="R910" s="11"/>
    </row>
  </sheetData>
  <sheetProtection algorithmName="SHA-512" hashValue="2YNG2Q/lXR7aGKgx3JmHQW6+JSu8i8Lkt4FFftsHHBGPxD2p2XqA2+bxSe2JutdbevgCieyb60QKqP4y+SmeXg==" saltValue="LPGV2y/yxzL41XrTPtoUAg==" spinCount="100000" sheet="1" objects="1" scenarios="1" selectLockedCells="1"/>
  <mergeCells count="16">
    <mergeCell ref="B34:I34"/>
    <mergeCell ref="B42:I42"/>
    <mergeCell ref="B45:I45"/>
    <mergeCell ref="B49:I49"/>
    <mergeCell ref="B52:I52"/>
    <mergeCell ref="B35:G35"/>
    <mergeCell ref="B43:G43"/>
    <mergeCell ref="B1:I1"/>
    <mergeCell ref="B3:I3"/>
    <mergeCell ref="B12:I12"/>
    <mergeCell ref="B21:G21"/>
    <mergeCell ref="B28:G28"/>
    <mergeCell ref="B20:I20"/>
    <mergeCell ref="B4:G4"/>
    <mergeCell ref="B13:G13"/>
    <mergeCell ref="B27:I27"/>
  </mergeCells>
  <dataValidations count="10">
    <dataValidation type="decimal" operator="greaterThanOrEqual" allowBlank="1" showDropDown="1" showInputMessage="1" prompt="Saisissez un nombre supérieur ou égal à 200" sqref="E6:E9 E15:E17 E23:E24 E30:E31 E37:E39 E46:E48 E50:E51 E53" xr:uid="{00000000-0002-0000-0400-000000000000}">
      <formula1>200</formula1>
    </dataValidation>
    <dataValidation type="decimal" operator="greaterThanOrEqual" allowBlank="1" showDropDown="1" showInputMessage="1" prompt="Saisissez un nombre supérieur ou égal à 400" sqref="D40" xr:uid="{00000000-0002-0000-0400-000001000000}">
      <formula1>400</formula1>
    </dataValidation>
    <dataValidation type="decimal" allowBlank="1" showDropDown="1" showInputMessage="1" prompt="Saisissez un nombre compris entre 100 et 350" sqref="D6:D9 D46:D48" xr:uid="{00000000-0002-0000-0400-000002000000}">
      <formula1>100</formula1>
      <formula2>350</formula2>
    </dataValidation>
    <dataValidation type="decimal" operator="greaterThanOrEqual" allowBlank="1" showDropDown="1" showInputMessage="1" prompt="Saisissez un nombre supérieur ou égal à 1100" sqref="D25" xr:uid="{00000000-0002-0000-0400-000003000000}">
      <formula1>1100</formula1>
    </dataValidation>
    <dataValidation type="decimal" operator="greaterThanOrEqual" allowBlank="1" showDropDown="1" showInputMessage="1" prompt="Saisissez un nombre supérieur ou égal à 750" sqref="D30:D31" xr:uid="{00000000-0002-0000-0400-000004000000}">
      <formula1>750</formula1>
    </dataValidation>
    <dataValidation type="decimal" operator="greaterThanOrEqual" allowBlank="1" showDropDown="1" showInputMessage="1" prompt="Saisissez un nombre supérieur ou égal à 600" sqref="D10" xr:uid="{00000000-0002-0000-0400-000005000000}">
      <formula1>600</formula1>
    </dataValidation>
    <dataValidation type="decimal" allowBlank="1" showDropDown="1" showInputMessage="1" prompt="Saisissez un nombre compris entre 500 et 800" sqref="D23:D24 D53" xr:uid="{00000000-0002-0000-0400-000006000000}">
      <formula1>500</formula1>
      <formula2>800</formula2>
    </dataValidation>
    <dataValidation type="decimal" allowBlank="1" showDropDown="1" showInputMessage="1" prompt="Saisissez un nombre compris entre 250 et 600" sqref="D15:D17 D50:D51" xr:uid="{00000000-0002-0000-0400-000007000000}">
      <formula1>250</formula1>
      <formula2>600</formula2>
    </dataValidation>
    <dataValidation type="decimal" operator="greaterThanOrEqual" allowBlank="1" showDropDown="1" showInputMessage="1" prompt="Saisissez un nombre supérieur ou égal à 1000" sqref="D18" xr:uid="{00000000-0002-0000-0400-000008000000}">
      <formula1>1000</formula1>
    </dataValidation>
    <dataValidation type="decimal" operator="greaterThanOrEqual" allowBlank="1" showDropDown="1" showInputMessage="1" prompt="Saisissez un nombre supérieur ou égal à 100" sqref="D37:D39" xr:uid="{00000000-0002-0000-0400-000009000000}">
      <formula1>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S15"/>
  <sheetViews>
    <sheetView workbookViewId="0">
      <selection activeCell="F13" sqref="F13"/>
    </sheetView>
  </sheetViews>
  <sheetFormatPr baseColWidth="10" defaultColWidth="12.5703125" defaultRowHeight="12.75" x14ac:dyDescent="0.2"/>
  <cols>
    <col min="1" max="1" width="2.28515625" style="5" customWidth="1"/>
    <col min="2" max="5" width="12.5703125" style="5"/>
    <col min="6" max="6" width="15.85546875" style="5" customWidth="1"/>
    <col min="7" max="7" width="12.5703125" style="5"/>
    <col min="8" max="8" width="19.85546875" style="5" customWidth="1"/>
    <col min="9" max="9" width="21.28515625" style="5" customWidth="1"/>
    <col min="10" max="16384" width="12.5703125" style="5"/>
  </cols>
  <sheetData>
    <row r="1" spans="2:19" ht="30" customHeight="1" x14ac:dyDescent="0.2">
      <c r="B1" s="33" t="s">
        <v>52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3" spans="2:19" ht="19.5" customHeight="1" x14ac:dyDescent="0.2">
      <c r="B3" s="29" t="s">
        <v>53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28"/>
    </row>
    <row r="4" spans="2:19" x14ac:dyDescent="0.2">
      <c r="B4" s="31" t="s">
        <v>10</v>
      </c>
      <c r="C4" s="30"/>
      <c r="D4" s="30"/>
      <c r="E4" s="30"/>
      <c r="F4" s="30"/>
      <c r="G4" s="28"/>
      <c r="H4" s="31" t="s">
        <v>11</v>
      </c>
      <c r="I4" s="28"/>
      <c r="J4" s="31" t="s">
        <v>12</v>
      </c>
      <c r="K4" s="28"/>
      <c r="L4" s="31" t="s">
        <v>54</v>
      </c>
      <c r="M4" s="28"/>
      <c r="N4" s="31" t="s">
        <v>55</v>
      </c>
      <c r="O4" s="28"/>
      <c r="P4" s="31" t="s">
        <v>56</v>
      </c>
      <c r="Q4" s="28"/>
      <c r="R4" s="31" t="s">
        <v>57</v>
      </c>
      <c r="S4" s="28"/>
    </row>
    <row r="5" spans="2:19" ht="31.5" x14ac:dyDescent="0.2">
      <c r="B5" s="18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19</v>
      </c>
      <c r="K5" s="18" t="s">
        <v>20</v>
      </c>
      <c r="L5" s="18" t="s">
        <v>19</v>
      </c>
      <c r="M5" s="18" t="s">
        <v>20</v>
      </c>
      <c r="N5" s="18" t="s">
        <v>19</v>
      </c>
      <c r="O5" s="18" t="s">
        <v>20</v>
      </c>
      <c r="P5" s="18" t="s">
        <v>19</v>
      </c>
      <c r="Q5" s="18" t="s">
        <v>20</v>
      </c>
      <c r="R5" s="18" t="s">
        <v>21</v>
      </c>
      <c r="S5" s="18" t="s">
        <v>58</v>
      </c>
    </row>
    <row r="6" spans="2:19" x14ac:dyDescent="0.2"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6" t="e">
        <f t="shared" ref="R6:R7" si="0">ROUND(IF(E6&gt;=10000,((H6+J6)*1000)/10000,((H6+J6)*1000)/E6),3)</f>
        <v>#DIV/0!</v>
      </c>
      <c r="S6" s="24">
        <f t="shared" ref="S6:S7" si="1">COUNTA(H6,J6,L6,N6,P6)</f>
        <v>0</v>
      </c>
    </row>
    <row r="7" spans="2:19" x14ac:dyDescent="0.2"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6" t="e">
        <f t="shared" si="0"/>
        <v>#DIV/0!</v>
      </c>
      <c r="S7" s="24">
        <f t="shared" si="1"/>
        <v>0</v>
      </c>
    </row>
    <row r="8" spans="2:19" ht="18" x14ac:dyDescent="0.2">
      <c r="B8" s="12" t="s">
        <v>22</v>
      </c>
      <c r="C8" s="13"/>
      <c r="D8" s="14">
        <f>SUM(D6:D7)</f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9" t="e">
        <f t="shared" ref="R8:S8" si="2">SUM(R6:R7)</f>
        <v>#DIV/0!</v>
      </c>
      <c r="S8" s="19">
        <f t="shared" si="2"/>
        <v>0</v>
      </c>
    </row>
    <row r="9" spans="2:19" x14ac:dyDescent="0.2">
      <c r="J9" s="4"/>
    </row>
    <row r="10" spans="2:19" ht="18" x14ac:dyDescent="0.2">
      <c r="B10" s="29" t="s">
        <v>59</v>
      </c>
      <c r="C10" s="30"/>
      <c r="D10" s="30"/>
      <c r="E10" s="30"/>
      <c r="F10" s="30"/>
      <c r="G10" s="30"/>
      <c r="H10" s="30"/>
      <c r="I10" s="28"/>
      <c r="J10" s="21"/>
    </row>
    <row r="11" spans="2:19" ht="15.75" customHeight="1" x14ac:dyDescent="0.2">
      <c r="B11" s="35" t="s">
        <v>10</v>
      </c>
      <c r="C11" s="43"/>
      <c r="D11" s="43"/>
      <c r="E11" s="43"/>
      <c r="F11" s="43"/>
      <c r="G11" s="44"/>
      <c r="H11" s="22" t="s">
        <v>41</v>
      </c>
      <c r="I11" s="20"/>
      <c r="J11" s="23"/>
    </row>
    <row r="12" spans="2:19" ht="31.5" x14ac:dyDescent="0.2">
      <c r="B12" s="18" t="s">
        <v>13</v>
      </c>
      <c r="C12" s="18" t="s">
        <v>14</v>
      </c>
      <c r="D12" s="18" t="s">
        <v>15</v>
      </c>
      <c r="E12" s="18" t="s">
        <v>16</v>
      </c>
      <c r="F12" s="18" t="s">
        <v>17</v>
      </c>
      <c r="G12" s="18" t="s">
        <v>18</v>
      </c>
      <c r="H12" s="18" t="s">
        <v>19</v>
      </c>
      <c r="I12" s="18" t="s">
        <v>21</v>
      </c>
      <c r="J12" s="4"/>
    </row>
    <row r="13" spans="2:19" x14ac:dyDescent="0.2">
      <c r="B13" s="9"/>
      <c r="C13" s="10"/>
      <c r="D13" s="9"/>
      <c r="E13" s="9"/>
      <c r="F13" s="9"/>
      <c r="G13" s="9"/>
      <c r="H13" s="9"/>
      <c r="I13" s="16" t="e">
        <f t="shared" ref="I13:I14" si="3">ROUND(IF(E13&gt;=10000,(H13*1000)/10000,(H13*1000)/E13),3)</f>
        <v>#DIV/0!</v>
      </c>
    </row>
    <row r="14" spans="2:19" x14ac:dyDescent="0.2">
      <c r="B14" s="9"/>
      <c r="C14" s="10"/>
      <c r="D14" s="9"/>
      <c r="E14" s="9"/>
      <c r="F14" s="9"/>
      <c r="G14" s="9"/>
      <c r="H14" s="9"/>
      <c r="I14" s="16" t="e">
        <f t="shared" si="3"/>
        <v>#DIV/0!</v>
      </c>
    </row>
    <row r="15" spans="2:19" ht="18" x14ac:dyDescent="0.2">
      <c r="B15" s="12" t="s">
        <v>22</v>
      </c>
      <c r="C15" s="13"/>
      <c r="D15" s="14">
        <f>SUM(D13:D14)</f>
        <v>0</v>
      </c>
      <c r="E15" s="13"/>
      <c r="F15" s="13"/>
      <c r="G15" s="13"/>
      <c r="H15" s="13"/>
      <c r="I15" s="19" t="e">
        <f>SUM(I13:I14)</f>
        <v>#DIV/0!</v>
      </c>
    </row>
  </sheetData>
  <sheetProtection algorithmName="SHA-512" hashValue="trMXN4xvTgyeEOZx8E6DjgIn3MZU1sdJ4d2NTppkeuX7F7w6yEXCJt1TuIl9wzq44AAVbZwN6few8VAz7JOGcw==" saltValue="ZpiGNc0Ph7as8WgIlQswuA==" spinCount="100000" sheet="1" objects="1" scenarios="1" selectLockedCells="1"/>
  <mergeCells count="11">
    <mergeCell ref="B11:G11"/>
    <mergeCell ref="B10:I10"/>
    <mergeCell ref="P4:Q4"/>
    <mergeCell ref="R4:S4"/>
    <mergeCell ref="B1:S1"/>
    <mergeCell ref="B3:S3"/>
    <mergeCell ref="B4:G4"/>
    <mergeCell ref="H4:I4"/>
    <mergeCell ref="J4:K4"/>
    <mergeCell ref="L4:M4"/>
    <mergeCell ref="N4:O4"/>
  </mergeCells>
  <dataValidations count="3">
    <dataValidation type="decimal" operator="greaterThanOrEqual" allowBlank="1" showDropDown="1" showInputMessage="1" prompt="Saisissez un nombre supérieur ou égal à 200" sqref="E6:E7 E13:E14" xr:uid="{00000000-0002-0000-0500-000000000000}">
      <formula1>200</formula1>
    </dataValidation>
    <dataValidation type="decimal" allowBlank="1" showDropDown="1" showInputMessage="1" prompt="Saisissez un nombre compris entre 1 et 5" sqref="I6:I7 K6:K7 M6:M7 O6:O7 Q6:Q7" xr:uid="{00000000-0002-0000-0500-000001000000}">
      <formula1>1</formula1>
      <formula2>5</formula2>
    </dataValidation>
    <dataValidation type="decimal" operator="greaterThanOrEqual" allowBlank="1" showDropDown="1" showInputMessage="1" prompt="Saisissez un nombre supérieur ou égal à 750" sqref="D6:D7 D13:D14" xr:uid="{00000000-0002-0000-0500-000002000000}">
      <formula1>750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Informations</vt:lpstr>
      <vt:lpstr>Championnats de France</vt:lpstr>
      <vt:lpstr>Criteriums</vt:lpstr>
      <vt:lpstr>As Pigeons CDF</vt:lpstr>
      <vt:lpstr>As Pigeons Criterium</vt:lpstr>
      <vt:lpstr>Nord-Sud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agnès spalart</dc:creator>
  <cp:lastModifiedBy>agnès spalart</cp:lastModifiedBy>
  <dcterms:created xsi:type="dcterms:W3CDTF">2025-09-11T09:35:41Z</dcterms:created>
  <dcterms:modified xsi:type="dcterms:W3CDTF">2025-09-18T12:48:00Z</dcterms:modified>
</cp:coreProperties>
</file>